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25" windowWidth="15285" windowHeight="8805" tabRatio="817" activeTab="19"/>
  </bookViews>
  <sheets>
    <sheet name="20" sheetId="1" r:id="rId1"/>
    <sheet name="21" sheetId="2" r:id="rId2"/>
    <sheet name="22" sheetId="3" r:id="rId3"/>
    <sheet name="23" sheetId="4" r:id="rId4"/>
    <sheet name="24" sheetId="5" r:id="rId5"/>
    <sheet name="25" sheetId="6" r:id="rId6"/>
    <sheet name="26" sheetId="7" r:id="rId7"/>
    <sheet name="27" sheetId="8" r:id="rId8"/>
    <sheet name="28" sheetId="9" r:id="rId9"/>
    <sheet name="29" sheetId="10" r:id="rId10"/>
    <sheet name="30" sheetId="11" r:id="rId11"/>
    <sheet name="31" sheetId="12" r:id="rId12"/>
    <sheet name="32" sheetId="13" r:id="rId13"/>
    <sheet name="33" sheetId="14" r:id="rId14"/>
    <sheet name="34" sheetId="15" r:id="rId15"/>
    <sheet name="35" sheetId="16" r:id="rId16"/>
    <sheet name="36" sheetId="17" r:id="rId17"/>
    <sheet name="37" sheetId="18" r:id="rId18"/>
    <sheet name="38" sheetId="19" r:id="rId19"/>
    <sheet name="39" sheetId="20" r:id="rId20"/>
  </sheets>
  <definedNames>
    <definedName name="_xlnm.Print_Area" localSheetId="4">'24'!$A$1:$L$36</definedName>
  </definedNames>
  <calcPr fullCalcOnLoad="1"/>
</workbook>
</file>

<file path=xl/sharedStrings.xml><?xml version="1.0" encoding="utf-8"?>
<sst xmlns="http://schemas.openxmlformats.org/spreadsheetml/2006/main" count="2733" uniqueCount="653">
  <si>
    <t>（３）畑</t>
  </si>
  <si>
    <t>倉吉</t>
  </si>
  <si>
    <t>　  　　＊国民宿舎事業会計は、平成19年8月に法適用企業から法非適用企業となった。</t>
  </si>
  <si>
    <t>きゅうり　〃</t>
  </si>
  <si>
    <t>技工所数</t>
  </si>
  <si>
    <t>　　資料：税務課、国民健康保険課（平成20年度からは医療保険課）</t>
  </si>
  <si>
    <t>ha</t>
  </si>
  <si>
    <t>　　資料：市民課</t>
  </si>
  <si>
    <t>-</t>
  </si>
  <si>
    <t>　いも類</t>
  </si>
  <si>
    <t>日南町</t>
  </si>
  <si>
    <t>区分</t>
  </si>
  <si>
    <t>　鶏</t>
  </si>
  <si>
    <t>上水道給水状況（各年4月1日～翌年3月31日）</t>
  </si>
  <si>
    <t>雑誌</t>
  </si>
  <si>
    <t>円</t>
  </si>
  <si>
    <t>下水道の普及状況（各年4月1日～翌年3月31日）</t>
  </si>
  <si>
    <t>な    す　〃</t>
  </si>
  <si>
    <t>　　（注）:スポーツ用品・玩具小売業の欄の昭和51年から平成6年までの欄は中古品小売業の数字</t>
  </si>
  <si>
    <t>　金物・荒物小売業＊</t>
  </si>
  <si>
    <t>うち分校</t>
  </si>
  <si>
    <t>やまのいも　〃</t>
  </si>
  <si>
    <t>昭和45年</t>
  </si>
  <si>
    <t>45年</t>
  </si>
  <si>
    <t>　果実</t>
  </si>
  <si>
    <t>　米穀類小売業</t>
  </si>
  <si>
    <t>病院数</t>
  </si>
  <si>
    <t>　呉服・服地・寝具小売業</t>
  </si>
  <si>
    <t>昭和45年</t>
  </si>
  <si>
    <t>％</t>
  </si>
  <si>
    <t>１6年</t>
  </si>
  <si>
    <t>　未立木地</t>
  </si>
  <si>
    <t>ごみの量・資源ごみの量</t>
  </si>
  <si>
    <t>電気税</t>
  </si>
  <si>
    <t>単位：人</t>
  </si>
  <si>
    <t>　機械器具卸売業</t>
  </si>
  <si>
    <t>河北土地区画整理事業</t>
  </si>
  <si>
    <t>北栄町</t>
  </si>
  <si>
    <t>　繊維・衣服等卸売業</t>
  </si>
  <si>
    <t>＊3　　　　事業系　缶</t>
  </si>
  <si>
    <t>基準財政収入額B</t>
  </si>
  <si>
    <t>輸送</t>
  </si>
  <si>
    <t>平成17年度</t>
  </si>
  <si>
    <t>分離課税者</t>
  </si>
  <si>
    <t>処理可能区域</t>
  </si>
  <si>
    <t>被保険者1人当たり</t>
  </si>
  <si>
    <t>　うち女</t>
  </si>
  <si>
    <t>平成20年度</t>
  </si>
  <si>
    <t>　各種商品卸売業</t>
  </si>
  <si>
    <t>　各種商品小売業</t>
  </si>
  <si>
    <t>（２）田</t>
  </si>
  <si>
    <t>軽自動車税</t>
  </si>
  <si>
    <t>岩美町</t>
  </si>
  <si>
    <t>駐車場事業</t>
  </si>
  <si>
    <t>　年度</t>
  </si>
  <si>
    <t>うち借家</t>
  </si>
  <si>
    <t>商業（卸売、小売別）商店数の推移</t>
  </si>
  <si>
    <t>平成２年</t>
  </si>
  <si>
    <t>下水道事業</t>
  </si>
  <si>
    <t>国民宿舎事業会計</t>
  </si>
  <si>
    <t>年金等受給状況（各年3月31日）</t>
  </si>
  <si>
    <t>配水量</t>
  </si>
  <si>
    <t>平成19年度</t>
  </si>
  <si>
    <t>１学級当たり生徒数</t>
  </si>
  <si>
    <t>単位：百万円</t>
  </si>
  <si>
    <t>　家具・建具・畳小売業</t>
  </si>
  <si>
    <t>矢送財産区</t>
  </si>
  <si>
    <t>日吉津村</t>
  </si>
  <si>
    <t>西郷</t>
  </si>
  <si>
    <t>97,6</t>
  </si>
  <si>
    <t>55年</t>
  </si>
  <si>
    <t>　再生資源卸売業</t>
  </si>
  <si>
    <t>普及率</t>
  </si>
  <si>
    <t>機械</t>
  </si>
  <si>
    <t>17年度</t>
  </si>
  <si>
    <t>情報</t>
  </si>
  <si>
    <t>ペット</t>
  </si>
  <si>
    <t>　男子洋服小売業</t>
  </si>
  <si>
    <t>拠出年金</t>
  </si>
  <si>
    <t>（２）個別農産物粗生産額の順位</t>
  </si>
  <si>
    <r>
      <rPr>
        <sz val="8"/>
        <rFont val="ＭＳ Ｐ明朝"/>
        <family val="0"/>
      </rPr>
      <t>（12/31現在</t>
    </r>
    <r>
      <rPr>
        <sz val="9"/>
        <rFont val="ＭＳ Ｐ明朝"/>
        <family val="0"/>
      </rPr>
      <t>）</t>
    </r>
    <r>
      <rPr>
        <sz val="10.5"/>
        <rFont val="ＭＳ Ｐ明朝"/>
        <family val="0"/>
      </rPr>
      <t>14</t>
    </r>
  </si>
  <si>
    <t>　竹林</t>
  </si>
  <si>
    <t>（２）従業者数（各年12月31日現在）</t>
  </si>
  <si>
    <t>第五学年（総数）</t>
  </si>
  <si>
    <t>人口（3月末）</t>
  </si>
  <si>
    <t>北谷</t>
  </si>
  <si>
    <t>飲料</t>
  </si>
  <si>
    <t>不燃性粗大</t>
  </si>
  <si>
    <t>戸</t>
  </si>
  <si>
    <t>その他事業所得者</t>
  </si>
  <si>
    <t>一般</t>
  </si>
  <si>
    <t>　　　＊平成16年度は、倉吉市、関金町を合算した数値である。</t>
  </si>
  <si>
    <t>部品</t>
  </si>
  <si>
    <t>米</t>
  </si>
  <si>
    <r>
      <rPr>
        <sz val="8"/>
        <rFont val="ＭＳ Ｐ明朝"/>
        <family val="0"/>
      </rPr>
      <t>（12/31現在）</t>
    </r>
    <r>
      <rPr>
        <sz val="10.5"/>
        <rFont val="ＭＳ Ｐ明朝"/>
        <family val="0"/>
      </rPr>
      <t>0</t>
    </r>
  </si>
  <si>
    <t>ﾁｯｸ</t>
  </si>
  <si>
    <t>1日最大</t>
  </si>
  <si>
    <t>13年</t>
  </si>
  <si>
    <t>家具</t>
  </si>
  <si>
    <t>単位：t</t>
  </si>
  <si>
    <r>
      <rPr>
        <sz val="8"/>
        <rFont val="ＭＳ Ｐ明朝"/>
        <family val="0"/>
      </rPr>
      <t>（12/31現在</t>
    </r>
    <r>
      <rPr>
        <sz val="9"/>
        <rFont val="ＭＳ Ｐ明朝"/>
        <family val="0"/>
      </rPr>
      <t>）</t>
    </r>
    <r>
      <rPr>
        <sz val="10.5"/>
        <rFont val="ＭＳ Ｐ明朝"/>
        <family val="0"/>
      </rPr>
      <t>39</t>
    </r>
  </si>
  <si>
    <t>南部町</t>
  </si>
  <si>
    <t>　飲食料品卸売業</t>
  </si>
  <si>
    <t>療養型</t>
  </si>
  <si>
    <t>林野庁所管</t>
  </si>
  <si>
    <t>平成21年</t>
  </si>
  <si>
    <t>　　資料：「第55次鳥取農林水産統計年報」中国四国農政局鳥取農政事務所</t>
  </si>
  <si>
    <t>　　資料：水道局</t>
  </si>
  <si>
    <t>頭</t>
  </si>
  <si>
    <t>単位：千万円</t>
  </si>
  <si>
    <t>上北条財産区</t>
  </si>
  <si>
    <t>　菓子・パン小売業</t>
  </si>
  <si>
    <t>＊2　　　　家庭系　びん</t>
  </si>
  <si>
    <t>住民基本台帳</t>
  </si>
  <si>
    <t>昭和63年</t>
  </si>
  <si>
    <t>（ｄ）／（ｃ）</t>
  </si>
  <si>
    <t>水洗化率</t>
  </si>
  <si>
    <t>平成元年</t>
  </si>
  <si>
    <t>　麦類</t>
  </si>
  <si>
    <t>その他</t>
  </si>
  <si>
    <t>機械</t>
  </si>
  <si>
    <t>　　資料：倉吉保健所</t>
  </si>
  <si>
    <t>うち本校</t>
  </si>
  <si>
    <t>世帯数</t>
  </si>
  <si>
    <t>１教員当たり児童数</t>
  </si>
  <si>
    <t xml:space="preserve"> ＊平成14年より乾物小売業、調味料小売業はその他飲食料小売業へ、金物・荒物小売業、陶磁器・ガラス器小売業はその他のじゅう器小売業へ分類</t>
  </si>
  <si>
    <t>有収水量</t>
  </si>
  <si>
    <t>農業所得の推移</t>
  </si>
  <si>
    <t>　私　有</t>
  </si>
  <si>
    <t>福祉年金</t>
  </si>
  <si>
    <t>第２位</t>
  </si>
  <si>
    <t>平成18年</t>
  </si>
  <si>
    <t>60年</t>
  </si>
  <si>
    <t>17年</t>
  </si>
  <si>
    <t>平成６年</t>
  </si>
  <si>
    <t>人員</t>
  </si>
  <si>
    <t>x</t>
  </si>
  <si>
    <t>単位:人</t>
  </si>
  <si>
    <t>感染</t>
  </si>
  <si>
    <t>うち特別支援</t>
  </si>
  <si>
    <t>うち人工林</t>
  </si>
  <si>
    <t>20年度</t>
  </si>
  <si>
    <t>平成16年</t>
  </si>
  <si>
    <t>　伐採跡地</t>
  </si>
  <si>
    <t>供用開始
面積</t>
  </si>
  <si>
    <t>施術所数</t>
  </si>
  <si>
    <t>（ｅ）／（ｄ）</t>
  </si>
  <si>
    <t>所有形態別林野面積</t>
  </si>
  <si>
    <t>合　　　計</t>
  </si>
  <si>
    <t>　その他畜産物　　（養蚕含む）</t>
  </si>
  <si>
    <t>平成12年度</t>
  </si>
  <si>
    <t>平成10年度</t>
  </si>
  <si>
    <t>北谷財産区</t>
  </si>
  <si>
    <t>計</t>
  </si>
  <si>
    <t>　乳用牛</t>
  </si>
  <si>
    <t>住宅数</t>
  </si>
  <si>
    <t>平成14年度</t>
  </si>
  <si>
    <t>古着</t>
  </si>
  <si>
    <t>単位：所</t>
  </si>
  <si>
    <t>18年</t>
  </si>
  <si>
    <t>単位：戸・世帯・人・室・畳・㎡</t>
  </si>
  <si>
    <t>農業所得者</t>
  </si>
  <si>
    <t>　国　有</t>
  </si>
  <si>
    <t>１学級当たり児童数</t>
  </si>
  <si>
    <t>高城</t>
  </si>
  <si>
    <t xml:space="preserve"> 生産農業所得</t>
  </si>
  <si>
    <t>簡易水道給水状況（各年4月1日～翌年3月31日）</t>
  </si>
  <si>
    <t>畜産小計</t>
  </si>
  <si>
    <t>食料</t>
  </si>
  <si>
    <t>平成３年</t>
  </si>
  <si>
    <t>＊平成16年度</t>
  </si>
  <si>
    <t>配水量</t>
  </si>
  <si>
    <t>　公　有</t>
  </si>
  <si>
    <t>トマト　〃</t>
  </si>
  <si>
    <t>皮革</t>
  </si>
  <si>
    <t>19年度</t>
  </si>
  <si>
    <t>第二学年（総数）</t>
  </si>
  <si>
    <t>ね　　ぎ　〃</t>
  </si>
  <si>
    <t xml:space="preserve">区分 </t>
  </si>
  <si>
    <t>　家庭用機械器具小売業</t>
  </si>
  <si>
    <t>小鴨財産区</t>
  </si>
  <si>
    <t>衣服</t>
  </si>
  <si>
    <t>平成17年</t>
  </si>
  <si>
    <t>営業所得者に含む</t>
  </si>
  <si>
    <t>助産施設（各年3月31日現在）</t>
  </si>
  <si>
    <t>平成20年</t>
  </si>
  <si>
    <t>　ｽﾎﾟｰﾂ用品・玩具小売業（注)</t>
  </si>
  <si>
    <t>市民税法人</t>
  </si>
  <si>
    <t>　花き</t>
  </si>
  <si>
    <t>千円</t>
  </si>
  <si>
    <t>水洗化率</t>
  </si>
  <si>
    <t>平成16年度</t>
  </si>
  <si>
    <t>ｔ</t>
  </si>
  <si>
    <t>　うち男</t>
  </si>
  <si>
    <t>なし</t>
  </si>
  <si>
    <t>＊1 平成14年度より発泡スチロ－ルは換算率を20kg/㎥から8kg/㎥に変更。　</t>
  </si>
  <si>
    <t>平成2年</t>
  </si>
  <si>
    <t>キャベツ収穫量</t>
  </si>
  <si>
    <t>21年</t>
  </si>
  <si>
    <t>河北第二土地区画整理事業</t>
  </si>
  <si>
    <t xml:space="preserve">(千万円) </t>
  </si>
  <si>
    <t>平成19年</t>
  </si>
  <si>
    <t>事業系</t>
  </si>
  <si>
    <t>市民税の課税状況（各年度3月31日現在）</t>
  </si>
  <si>
    <t>昭和63年</t>
  </si>
  <si>
    <t>平成11年</t>
  </si>
  <si>
    <t>日吉津村</t>
  </si>
  <si>
    <t>保険料・税（本算定）</t>
  </si>
  <si>
    <t>　　　＊平成17年は、倉吉市、関金町を合算した数値である。</t>
  </si>
  <si>
    <r>
      <rPr>
        <sz val="9"/>
        <rFont val="ＭＳ Ｐ明朝"/>
        <family val="0"/>
      </rPr>
      <t>　　資料：「鳥取農林水産統計年報」</t>
    </r>
    <r>
      <rPr>
        <sz val="9"/>
        <color indexed="10"/>
        <rFont val="ＭＳ Ｐ明朝"/>
        <family val="0"/>
      </rPr>
      <t>中国四国農政局鳥取農政事務所</t>
    </r>
  </si>
  <si>
    <t>　野菜</t>
  </si>
  <si>
    <t>－</t>
  </si>
  <si>
    <t>紙</t>
  </si>
  <si>
    <t>広葉樹</t>
  </si>
  <si>
    <t>家庭系</t>
  </si>
  <si>
    <t>　陶磁器・ガラス器小売業＊</t>
  </si>
  <si>
    <t>温泉配湯事業</t>
  </si>
  <si>
    <t>国民健康保険料（税）一般</t>
  </si>
  <si>
    <t>土石</t>
  </si>
  <si>
    <t>　豚</t>
  </si>
  <si>
    <t>　　資料：「学校基本調査」文部科学省</t>
  </si>
  <si>
    <t>境港市</t>
  </si>
  <si>
    <t>可燃性粗大</t>
  </si>
  <si>
    <t>費用額</t>
  </si>
  <si>
    <t>単位：ha</t>
  </si>
  <si>
    <t>施設数</t>
  </si>
  <si>
    <t>市町村別主要農畜産物収穫量等（平成18年）</t>
  </si>
  <si>
    <t>定員</t>
  </si>
  <si>
    <t>単位：千円</t>
  </si>
  <si>
    <t>小鴨</t>
  </si>
  <si>
    <t>　　資料：「倉吉市予算書」等　財政課</t>
  </si>
  <si>
    <t>農業生産の推移</t>
  </si>
  <si>
    <t>固定資産税交納付金</t>
  </si>
  <si>
    <t>精神</t>
  </si>
  <si>
    <t>化学</t>
  </si>
  <si>
    <t>にんじん　〃</t>
  </si>
  <si>
    <t>単位：店</t>
  </si>
  <si>
    <t>　乾物小売業　　　　　　　　　＊</t>
  </si>
  <si>
    <t xml:space="preserve"> </t>
  </si>
  <si>
    <t>伯耆町</t>
  </si>
  <si>
    <t>15年</t>
  </si>
  <si>
    <t>18年度</t>
  </si>
  <si>
    <t>〃</t>
  </si>
  <si>
    <t>世帯人員</t>
  </si>
  <si>
    <t>（１）公立</t>
  </si>
  <si>
    <t>単位：人・千円</t>
  </si>
  <si>
    <t>商業（卸売、小売別）商品手持額の推移</t>
  </si>
  <si>
    <t>第三学年（総数）</t>
  </si>
  <si>
    <t>　野菜・果実小売業</t>
  </si>
  <si>
    <t>教員数（総数）</t>
  </si>
  <si>
    <t>平成９年</t>
  </si>
  <si>
    <t>　　資料：環境課　　　</t>
  </si>
  <si>
    <t>　その他の小売業</t>
  </si>
  <si>
    <t>30.9</t>
  </si>
  <si>
    <t>＊3　　　　事業系　びん</t>
  </si>
  <si>
    <t>人口普及率</t>
  </si>
  <si>
    <t>すいか</t>
  </si>
  <si>
    <t>はくさい　〃</t>
  </si>
  <si>
    <t>入所児童数</t>
  </si>
  <si>
    <t>宅地造成事業</t>
  </si>
  <si>
    <t xml:space="preserve">〃10a 当たり収量 </t>
  </si>
  <si>
    <t>居住室数</t>
  </si>
  <si>
    <t>高城財産区</t>
  </si>
  <si>
    <t>総額</t>
  </si>
  <si>
    <t>社</t>
  </si>
  <si>
    <t xml:space="preserve">〃収穫量　　　　　 </t>
  </si>
  <si>
    <t>平成11年度</t>
  </si>
  <si>
    <t>平成1７年</t>
  </si>
  <si>
    <t>ﾌﾞﾛｯｺﾘｰ　〃</t>
  </si>
  <si>
    <t>農業センサスによる経営耕地種別面積</t>
  </si>
  <si>
    <t>（１）農業産出額</t>
  </si>
  <si>
    <t>入湯税</t>
  </si>
  <si>
    <t>平成19年度</t>
  </si>
  <si>
    <t>水道事業会計</t>
  </si>
  <si>
    <t>一般会計</t>
  </si>
  <si>
    <t>　農耕用品小売業</t>
  </si>
  <si>
    <t>☆倉吉市</t>
  </si>
  <si>
    <t>うち持ち家</t>
  </si>
  <si>
    <t>14年度</t>
  </si>
  <si>
    <t>平成13年度</t>
  </si>
  <si>
    <t>　金物・荒物小売業</t>
  </si>
  <si>
    <t>豚</t>
  </si>
  <si>
    <t>　鮮魚小売業</t>
  </si>
  <si>
    <t>ピーマン　〃</t>
  </si>
  <si>
    <t>介護保険事業</t>
  </si>
  <si>
    <t>水稲作付け面積　</t>
  </si>
  <si>
    <t>さといも　〃</t>
  </si>
  <si>
    <t>人</t>
  </si>
  <si>
    <t>　金物・荒物小売業　　　　　＊</t>
  </si>
  <si>
    <t>平成16年度</t>
  </si>
  <si>
    <t xml:space="preserve">（千円) </t>
  </si>
  <si>
    <t>賦課額</t>
  </si>
  <si>
    <t>昭和40年</t>
  </si>
  <si>
    <t>定員世帯</t>
  </si>
  <si>
    <t>x</t>
  </si>
  <si>
    <t>平成13年</t>
  </si>
  <si>
    <t>製材</t>
  </si>
  <si>
    <t>　雑穀・豆類</t>
  </si>
  <si>
    <t>昭和50年</t>
  </si>
  <si>
    <t>第３位</t>
  </si>
  <si>
    <t>＊3 平成16年度より事業系びんは分別収集することとした。</t>
  </si>
  <si>
    <t>耕地面積　　　 　　</t>
  </si>
  <si>
    <t>　　（注）数値は概数値である。</t>
  </si>
  <si>
    <t>国保補助金</t>
  </si>
  <si>
    <t>石油</t>
  </si>
  <si>
    <t>　　資料：「農業センサス」「農林業センサス」農林水産省</t>
  </si>
  <si>
    <t>（ｂ）／（ａ）</t>
  </si>
  <si>
    <t>平成18年度</t>
  </si>
  <si>
    <t>第六学年（総数）</t>
  </si>
  <si>
    <t>国保退職者被保険分</t>
  </si>
  <si>
    <t>　　資料：国民健康保険課（平成20年度からは医療保険課）</t>
  </si>
  <si>
    <t>肉用牛飼養頭数</t>
  </si>
  <si>
    <t>（１）事業所数（各年12月31日現在）</t>
  </si>
  <si>
    <t>１教員当たり生徒数</t>
  </si>
  <si>
    <t>単位：千円・％</t>
  </si>
  <si>
    <t>昭和55年</t>
  </si>
  <si>
    <t>針葉樹</t>
  </si>
  <si>
    <t>　酒・調味料小売業　　　　　＊</t>
  </si>
  <si>
    <t>世帯数</t>
  </si>
  <si>
    <t>江府町</t>
  </si>
  <si>
    <t>（ｃ）</t>
  </si>
  <si>
    <t>（倉吉市）</t>
  </si>
  <si>
    <t>うち女</t>
  </si>
  <si>
    <t>昭和55年</t>
  </si>
  <si>
    <t>給与所得者</t>
  </si>
  <si>
    <t>繊維</t>
  </si>
  <si>
    <t>＊17年</t>
  </si>
  <si>
    <t>農業漁業併用住宅</t>
  </si>
  <si>
    <t>市たばこ税</t>
  </si>
  <si>
    <t>　　資料：「工業統計調査」経済産業省、「鳥取県工業統計調査結果報告書」鳥取県</t>
  </si>
  <si>
    <t>単位：万円</t>
  </si>
  <si>
    <t>＊1　　　　発泡スチロール</t>
  </si>
  <si>
    <t>昭和57年</t>
  </si>
  <si>
    <t xml:space="preserve"> 　　  －</t>
  </si>
  <si>
    <t>通信</t>
  </si>
  <si>
    <t>　　資料：「鳥取農林水産統計年報」中国四国農政局鳥取農政事務所</t>
  </si>
  <si>
    <t>14年</t>
  </si>
  <si>
    <t>　　資料：「学校基本調査」文部科学省</t>
  </si>
  <si>
    <t>　乾物小売業＊</t>
  </si>
  <si>
    <t>平成14年</t>
  </si>
  <si>
    <t>だいこん　〃</t>
  </si>
  <si>
    <t>上井</t>
  </si>
  <si>
    <r>
      <rPr>
        <sz val="8"/>
        <rFont val="ＭＳ Ｐ明朝"/>
        <family val="0"/>
      </rPr>
      <t>（12/31現在</t>
    </r>
    <r>
      <rPr>
        <sz val="9"/>
        <rFont val="ＭＳ Ｐ明朝"/>
        <family val="0"/>
      </rPr>
      <t>）</t>
    </r>
    <r>
      <rPr>
        <sz val="10.5"/>
        <rFont val="ＭＳ Ｐ明朝"/>
        <family val="0"/>
      </rPr>
      <t>20</t>
    </r>
  </si>
  <si>
    <t>老人保健事業</t>
  </si>
  <si>
    <t>（ｂ）</t>
  </si>
  <si>
    <t>18年</t>
  </si>
  <si>
    <t>第５位</t>
  </si>
  <si>
    <t>不燃物</t>
  </si>
  <si>
    <t>商業（卸売、小売別）売場面積の推移</t>
  </si>
  <si>
    <t>らっきょう　〃</t>
  </si>
  <si>
    <t>商業（卸売、小売別）従業者数の推移</t>
  </si>
  <si>
    <t>＊平成1７年は、倉吉市、関金町を合算した数値である。</t>
  </si>
  <si>
    <t>11年度</t>
  </si>
  <si>
    <t>か    き　〃</t>
  </si>
  <si>
    <t>第一学年（総数）</t>
  </si>
  <si>
    <t>平成20年度</t>
  </si>
  <si>
    <t>千円</t>
  </si>
  <si>
    <t>（一部事務組合）</t>
  </si>
  <si>
    <t>うち単式</t>
  </si>
  <si>
    <t>関金</t>
  </si>
  <si>
    <t>国民宿舎事業</t>
  </si>
  <si>
    <t>平成7年</t>
  </si>
  <si>
    <t>市民税個人</t>
  </si>
  <si>
    <t>（ｅ）</t>
  </si>
  <si>
    <t>上小鴨</t>
  </si>
  <si>
    <t>八頭町</t>
  </si>
  <si>
    <t>びん・缶類</t>
  </si>
  <si>
    <t>すいか</t>
  </si>
  <si>
    <t>延べ面積</t>
  </si>
  <si>
    <t>平成２年</t>
  </si>
  <si>
    <t>件数</t>
  </si>
  <si>
    <t>総数</t>
  </si>
  <si>
    <t>昭和40年</t>
  </si>
  <si>
    <t>母子生活支援施設（各年3月31日現在）</t>
  </si>
  <si>
    <t>　　　※平成14年より電気と電子部品を別に分類。</t>
  </si>
  <si>
    <t>耕作小計</t>
  </si>
  <si>
    <t>中学校概況（各年5月1日現在）</t>
  </si>
  <si>
    <t>上井羽合線沿道土地区画整理事業</t>
  </si>
  <si>
    <t>上北条</t>
  </si>
  <si>
    <t>件</t>
  </si>
  <si>
    <t>飲料</t>
  </si>
  <si>
    <t>設置数</t>
  </si>
  <si>
    <t>　米</t>
  </si>
  <si>
    <t>生乳</t>
  </si>
  <si>
    <t>16年度</t>
  </si>
  <si>
    <t>昭和60年</t>
  </si>
  <si>
    <t>豚</t>
  </si>
  <si>
    <t>　鉱物・金属材料卸売業</t>
  </si>
  <si>
    <t>うち複式</t>
  </si>
  <si>
    <t>米子市</t>
  </si>
  <si>
    <t>　陶磁器・ガラス器小売業　＊</t>
  </si>
  <si>
    <t>（１）総面積</t>
  </si>
  <si>
    <t>1日平均</t>
  </si>
  <si>
    <t>　建築材料卸売業</t>
  </si>
  <si>
    <t>交付税額の推移</t>
  </si>
  <si>
    <t>8年</t>
  </si>
  <si>
    <t>平成10年度</t>
  </si>
  <si>
    <t>診療所数</t>
  </si>
  <si>
    <t>（関金町）</t>
  </si>
  <si>
    <t>なし</t>
  </si>
  <si>
    <t>（倉吉市）</t>
  </si>
  <si>
    <r>
      <rPr>
        <sz val="8"/>
        <rFont val="ＭＳ Ｐ明朝"/>
        <family val="0"/>
      </rPr>
      <t>（12/31現在）</t>
    </r>
    <r>
      <rPr>
        <sz val="10.5"/>
        <rFont val="ＭＳ Ｐ明朝"/>
        <family val="0"/>
      </rPr>
      <t>1</t>
    </r>
  </si>
  <si>
    <t>鳥取市</t>
  </si>
  <si>
    <t>　　注意：各年度の賦課額及び収納率には、当該年度分のほか、繰越分を含む。</t>
  </si>
  <si>
    <t>田面積　　　　　　　</t>
  </si>
  <si>
    <t>金属</t>
  </si>
  <si>
    <t>平成18年度</t>
  </si>
  <si>
    <t>新聞紙</t>
  </si>
  <si>
    <t>第三学年（総数）</t>
  </si>
  <si>
    <t>昭和50年</t>
  </si>
  <si>
    <t>市税等の状況（各年度3月31日現在）</t>
  </si>
  <si>
    <t>ﾎｳﾚﾝｿｳ　〃</t>
  </si>
  <si>
    <t>第二学年（総数）</t>
  </si>
  <si>
    <t>生乳</t>
  </si>
  <si>
    <t>　　資料：子ども家庭課</t>
  </si>
  <si>
    <t>生徒数（総数）</t>
  </si>
  <si>
    <t>20年</t>
  </si>
  <si>
    <t>大山町</t>
  </si>
  <si>
    <t>農家１戸当り       生産農業所得</t>
  </si>
  <si>
    <t>鉄鋼</t>
  </si>
  <si>
    <t>１人当たり</t>
  </si>
  <si>
    <t>単位：㎡</t>
  </si>
  <si>
    <t>　自転車小売業</t>
  </si>
  <si>
    <t>保育所・母子生活支援施設・助産施設の状況</t>
  </si>
  <si>
    <t>　化学製品卸売業</t>
  </si>
  <si>
    <t>10年</t>
  </si>
  <si>
    <t>15年</t>
  </si>
  <si>
    <t>14.3</t>
  </si>
  <si>
    <t>施設数</t>
  </si>
  <si>
    <t>普通交付税</t>
  </si>
  <si>
    <t>小売業計</t>
  </si>
  <si>
    <t>会計別当初予算状況</t>
  </si>
  <si>
    <t>平成12年</t>
  </si>
  <si>
    <t>19年</t>
  </si>
  <si>
    <t>東中学校公園線沿道土地区画整理事業</t>
  </si>
  <si>
    <t>普通畑面積　　　　</t>
  </si>
  <si>
    <t>　酒・調味料小売業＊</t>
  </si>
  <si>
    <t xml:space="preserve"> </t>
  </si>
  <si>
    <t>療養医療費</t>
  </si>
  <si>
    <t>-</t>
  </si>
  <si>
    <r>
      <rPr>
        <sz val="10.5"/>
        <rFont val="ＭＳ Ｐ明朝"/>
        <family val="0"/>
      </rPr>
      <t>職員数</t>
    </r>
    <r>
      <rPr>
        <sz val="8"/>
        <rFont val="ＭＳ Ｐ明朝"/>
        <family val="0"/>
      </rPr>
      <t>（4/1現在）</t>
    </r>
  </si>
  <si>
    <t>ｘ</t>
  </si>
  <si>
    <t>電気</t>
  </si>
  <si>
    <t>電子</t>
  </si>
  <si>
    <t>収納率</t>
  </si>
  <si>
    <t>☆倉吉市</t>
  </si>
  <si>
    <t>単位：ｈａ</t>
  </si>
  <si>
    <t>大山町</t>
  </si>
  <si>
    <t>年金額</t>
  </si>
  <si>
    <t>米子市</t>
  </si>
  <si>
    <t>肉用牛</t>
  </si>
  <si>
    <t>　婦人・子供服小売業</t>
  </si>
  <si>
    <t>うち持ち家</t>
  </si>
  <si>
    <t>平成12年</t>
  </si>
  <si>
    <t>（２）林種別森林面積</t>
  </si>
  <si>
    <t>大　　豆  〃　　　</t>
  </si>
  <si>
    <t>被保険者</t>
  </si>
  <si>
    <t>単位：ha</t>
  </si>
  <si>
    <t>ﾌﾟﾗｽ</t>
  </si>
  <si>
    <t>被保険者数</t>
  </si>
  <si>
    <t>19年</t>
  </si>
  <si>
    <t>総計</t>
  </si>
  <si>
    <t>土地取得事業</t>
  </si>
  <si>
    <t>16年</t>
  </si>
  <si>
    <t>給水区域</t>
  </si>
  <si>
    <t>㍑</t>
  </si>
  <si>
    <t>11年</t>
  </si>
  <si>
    <t>基準財政需要額A</t>
  </si>
  <si>
    <t>※平成14年より電気と電子部品を別に分類。</t>
  </si>
  <si>
    <t>牛乳パック</t>
  </si>
  <si>
    <t>単位：百万円</t>
  </si>
  <si>
    <r>
      <rPr>
        <sz val="8"/>
        <rFont val="ＭＳ Ｐ明朝"/>
        <family val="0"/>
      </rPr>
      <t>（12/31現在）</t>
    </r>
    <r>
      <rPr>
        <sz val="10.5"/>
        <rFont val="ＭＳ Ｐ明朝"/>
        <family val="0"/>
      </rPr>
      <t>25</t>
    </r>
  </si>
  <si>
    <t>ぶどう　〃</t>
  </si>
  <si>
    <t>第四学年（総数）</t>
  </si>
  <si>
    <t>平成6年</t>
  </si>
  <si>
    <t>平成15年</t>
  </si>
  <si>
    <t>国民健康保険料（税）退職</t>
  </si>
  <si>
    <t>森林開発公社</t>
  </si>
  <si>
    <t>医療施設の状況（各年12月31日現在）</t>
  </si>
  <si>
    <t>　その他の飲食料品小売業</t>
  </si>
  <si>
    <t>1世帯当たり</t>
  </si>
  <si>
    <t>平成15年度</t>
  </si>
  <si>
    <t>　　　　＊指数は平成10年度を100とする。</t>
  </si>
  <si>
    <t>１住宅当たり</t>
  </si>
  <si>
    <t>50年</t>
  </si>
  <si>
    <t>12年度</t>
  </si>
  <si>
    <t>平成17年</t>
  </si>
  <si>
    <t>学校数（校）</t>
  </si>
  <si>
    <t>非鉄</t>
  </si>
  <si>
    <t>段ﾎﾞｰﾙ</t>
  </si>
  <si>
    <t>　肉用牛</t>
  </si>
  <si>
    <t>財政力指数B/A</t>
  </si>
  <si>
    <t>　食肉小売業</t>
  </si>
  <si>
    <t>第１位</t>
  </si>
  <si>
    <t>　靴・履物小売業</t>
  </si>
  <si>
    <t>　　資料：「商業統計調査」経済産業省</t>
  </si>
  <si>
    <t>簡易水道事業</t>
  </si>
  <si>
    <t>可燃ごみ</t>
  </si>
  <si>
    <t>他の官庁</t>
  </si>
  <si>
    <t>　　資料：水道局（平成13年以前は環境課）</t>
  </si>
  <si>
    <t>　各種食料品小売業</t>
  </si>
  <si>
    <t>資源ごみ</t>
  </si>
  <si>
    <t>児童数（総数）</t>
  </si>
  <si>
    <t>注：平成20年度より制度改正</t>
  </si>
  <si>
    <t>居住室の畳数</t>
  </si>
  <si>
    <t>平成10年</t>
  </si>
  <si>
    <t>給水戸数</t>
  </si>
  <si>
    <t>平成20年度</t>
  </si>
  <si>
    <t>窯業</t>
  </si>
  <si>
    <t>　　資料：「住宅・土地統計調査」総務省　</t>
  </si>
  <si>
    <t>かんしょ　〃　　　　</t>
  </si>
  <si>
    <t>住宅の種類・所有関係別住宅数</t>
  </si>
  <si>
    <t>その他所得者</t>
  </si>
  <si>
    <t>（関金町）</t>
  </si>
  <si>
    <t>世帯</t>
  </si>
  <si>
    <t>第４位</t>
  </si>
  <si>
    <t>水洗化済</t>
  </si>
  <si>
    <t>12年</t>
  </si>
  <si>
    <t>給水人口</t>
  </si>
  <si>
    <t>平成17年度</t>
  </si>
  <si>
    <t>林業の推移</t>
  </si>
  <si>
    <t>小学校概況（各年5月1日現在）</t>
  </si>
  <si>
    <t>水洗化済</t>
  </si>
  <si>
    <t>平成5年</t>
  </si>
  <si>
    <t>国民健康保険事業</t>
  </si>
  <si>
    <t>１室当たり</t>
  </si>
  <si>
    <t>　その他のじゅう器小売業</t>
  </si>
  <si>
    <t>　樹林地</t>
  </si>
  <si>
    <t>ねぎ</t>
  </si>
  <si>
    <t>卸売業計</t>
  </si>
  <si>
    <t>平成14年度</t>
  </si>
  <si>
    <t>　燃料小売業</t>
  </si>
  <si>
    <t>水洗化人口</t>
  </si>
  <si>
    <t>平成15年度</t>
  </si>
  <si>
    <t>平成9年</t>
  </si>
  <si>
    <t>平成19年度</t>
  </si>
  <si>
    <t>住宅資金貸付事業</t>
  </si>
  <si>
    <t>一般診療所</t>
  </si>
  <si>
    <t>商業（卸売、小売別）年間商品販売額の推移</t>
  </si>
  <si>
    <t>印刷</t>
  </si>
  <si>
    <t>(千円）</t>
  </si>
  <si>
    <t>16年</t>
  </si>
  <si>
    <t>5年</t>
  </si>
  <si>
    <t>　　（注）数値は概数値である。</t>
  </si>
  <si>
    <t>　乾物小売業</t>
  </si>
  <si>
    <t>ボトル</t>
  </si>
  <si>
    <t>13年度</t>
  </si>
  <si>
    <t>　酒・調味料小売業</t>
  </si>
  <si>
    <t>21年</t>
  </si>
  <si>
    <t>歯科</t>
  </si>
  <si>
    <t>平成18年度</t>
  </si>
  <si>
    <t>16年度</t>
  </si>
  <si>
    <t>たばこ消費税</t>
  </si>
  <si>
    <t>平成11年</t>
  </si>
  <si>
    <t>　その他の身の回り品小売業</t>
  </si>
  <si>
    <t>特別交付税</t>
  </si>
  <si>
    <t>年度</t>
  </si>
  <si>
    <t>平成17年度</t>
  </si>
  <si>
    <t>＊72.2</t>
  </si>
  <si>
    <t>最大配水量</t>
  </si>
  <si>
    <t>もも　〃</t>
  </si>
  <si>
    <t>豚飼養頭数</t>
  </si>
  <si>
    <t>Kg</t>
  </si>
  <si>
    <t>学級数（総数）</t>
  </si>
  <si>
    <t>パルプ</t>
  </si>
  <si>
    <t>専用住宅</t>
  </si>
  <si>
    <t>　工芸農作物</t>
  </si>
  <si>
    <t>平均配水量</t>
  </si>
  <si>
    <t>措置人員</t>
  </si>
  <si>
    <t>製造業（従業者4人以上の事業所）の推移</t>
  </si>
  <si>
    <t>15年度</t>
  </si>
  <si>
    <t>うち天然林</t>
  </si>
  <si>
    <t>日本なし　〃</t>
  </si>
  <si>
    <t>入所人員</t>
  </si>
  <si>
    <t>上灘土地区画整理事業</t>
  </si>
  <si>
    <t>木材取引税</t>
  </si>
  <si>
    <t>店舗等の併用住宅</t>
  </si>
  <si>
    <t>供用開始世帯数</t>
  </si>
  <si>
    <t>（3）製造出荷額（各年12月31日現在）</t>
  </si>
  <si>
    <t>　　　　＊平成16年度は、倉吉市、関金町を合算した数値である。</t>
  </si>
  <si>
    <t>　その他の卸売業</t>
  </si>
  <si>
    <t>うち男</t>
  </si>
  <si>
    <t>生乳</t>
  </si>
  <si>
    <t>集落排水事業</t>
  </si>
  <si>
    <t>（２）私立</t>
  </si>
  <si>
    <t>＊2　　　　家庭系　缶</t>
  </si>
  <si>
    <t>昭和60年</t>
  </si>
  <si>
    <t>湯梨浜町</t>
  </si>
  <si>
    <t>入所世帯</t>
  </si>
  <si>
    <t>年次</t>
  </si>
  <si>
    <t>保育所（各年3月1日現在）</t>
  </si>
  <si>
    <t>㎥</t>
  </si>
  <si>
    <t>平成15年度</t>
  </si>
  <si>
    <t>7年</t>
  </si>
  <si>
    <t>露地メロン〃</t>
  </si>
  <si>
    <t>たまねぎ　〃</t>
  </si>
  <si>
    <t>（ａ）</t>
  </si>
  <si>
    <t>平成10年度</t>
  </si>
  <si>
    <t>9年</t>
  </si>
  <si>
    <t>平成21年度</t>
  </si>
  <si>
    <t>　医薬品・化粧品小売業</t>
  </si>
  <si>
    <t>住宅の種類　　　　　　　住宅の所有</t>
  </si>
  <si>
    <t>　　（注）数値は概算値のため、計と内訳が一致しない場合がある。</t>
  </si>
  <si>
    <t>敬老年金</t>
  </si>
  <si>
    <t>平成9年</t>
  </si>
  <si>
    <t>廃食用油</t>
  </si>
  <si>
    <t>20年</t>
  </si>
  <si>
    <t>＊4 平成19年度より廃食用油は分別収集することとした。</t>
  </si>
  <si>
    <t>灘手</t>
  </si>
  <si>
    <t>すいか　〃</t>
  </si>
  <si>
    <t>指数（平成10年度を100)</t>
  </si>
  <si>
    <t>　陶磁器・ガラス器小売業</t>
  </si>
  <si>
    <t>加工農産物</t>
  </si>
  <si>
    <t>－</t>
  </si>
  <si>
    <t>単位：人</t>
  </si>
  <si>
    <t>固定資産税</t>
  </si>
  <si>
    <t>米</t>
  </si>
  <si>
    <t>後期高齢者医療事業</t>
  </si>
  <si>
    <t>ha</t>
  </si>
  <si>
    <t>＊2 平成16年1月より家庭系びんは分別収集することとした。</t>
  </si>
  <si>
    <t>交付税額</t>
  </si>
  <si>
    <t>1人1日</t>
  </si>
  <si>
    <t>都市計画税</t>
  </si>
  <si>
    <t>※平成14年度より</t>
  </si>
  <si>
    <t>　自動車小売業</t>
  </si>
  <si>
    <t>１人平均
課税
標準額</t>
  </si>
  <si>
    <t>　　資料：下水道課</t>
  </si>
  <si>
    <t>単位：千円</t>
  </si>
  <si>
    <t>病床数</t>
  </si>
  <si>
    <t>（４）樹園地</t>
  </si>
  <si>
    <r>
      <rPr>
        <sz val="8"/>
        <rFont val="ＭＳ Ｐ明朝"/>
        <family val="0"/>
      </rPr>
      <t>（12/31現在</t>
    </r>
    <r>
      <rPr>
        <sz val="9"/>
        <rFont val="ＭＳ Ｐ明朝"/>
        <family val="0"/>
      </rPr>
      <t>）</t>
    </r>
    <r>
      <rPr>
        <sz val="10.5"/>
        <rFont val="ＭＳ Ｐ明朝"/>
        <family val="0"/>
      </rPr>
      <t>1</t>
    </r>
  </si>
  <si>
    <t>＊平成18年2月28日現在のもの。</t>
  </si>
  <si>
    <t>平成4年</t>
  </si>
  <si>
    <t>琴浦町</t>
  </si>
  <si>
    <t>15年度</t>
  </si>
  <si>
    <t>機械</t>
  </si>
  <si>
    <t>樹園地面積　　　　</t>
  </si>
  <si>
    <t>（支出）</t>
  </si>
  <si>
    <t>乳用牛飼養頭数</t>
  </si>
  <si>
    <t>就業者１人当り   農業所得</t>
  </si>
  <si>
    <t>国民健康保険の概要</t>
  </si>
  <si>
    <t>うち借家</t>
  </si>
  <si>
    <r>
      <rPr>
        <sz val="11"/>
        <rFont val="ＭＳ Ｐ明朝"/>
        <family val="0"/>
      </rPr>
      <t xml:space="preserve">  </t>
    </r>
    <r>
      <rPr>
        <sz val="10"/>
        <rFont val="ＭＳ Ｐ明朝"/>
        <family val="0"/>
      </rPr>
      <t>種苗・苗木他</t>
    </r>
  </si>
  <si>
    <t>特別土地保有税</t>
  </si>
  <si>
    <t>営業所得者</t>
  </si>
  <si>
    <t>（収入）</t>
  </si>
  <si>
    <t>17年</t>
  </si>
  <si>
    <t>受給権者</t>
  </si>
  <si>
    <t>（ｄ）</t>
  </si>
  <si>
    <t>　　　　＊平成16年度は、倉吉市、関金町、関金町倉吉市中学校組合を合わせて調整した数値</t>
  </si>
  <si>
    <t>　書籍・文房具小売業</t>
  </si>
  <si>
    <t>区分</t>
  </si>
  <si>
    <t>高齢者・障害者住宅整備資金貸付事業</t>
  </si>
</sst>
</file>

<file path=xl/styles.xml><?xml version="1.0" encoding="utf-8"?>
<styleSheet xmlns="http://schemas.openxmlformats.org/spreadsheetml/2006/main">
  <numFmts count="25">
    <numFmt numFmtId="7" formatCode="&quot;\&quot;#,##0.00;&quot;\&quot;\-#,##0.00"/>
    <numFmt numFmtId="8" formatCode="&quot;\&quot;#,##0.00;[Red]&quot;\&quot;\-#,##0.00"/>
    <numFmt numFmtId="5" formatCode="&quot;\&quot;#,##0;&quot;\&quot;\-#,##0"/>
    <numFmt numFmtId="6" formatCode="&quot;\&quot;#,##0;[Red]&quot;\&quot;\-#,##0"/>
    <numFmt numFmtId="26" formatCode="\$#,##0.00_);[Red]\(\$#,##0.00\)"/>
    <numFmt numFmtId="25" formatCode="\$#,##0.00_);\(\$#,##0.00\)"/>
    <numFmt numFmtId="24" formatCode="\$#,##0_);[Red]\(\$#,##0\)"/>
    <numFmt numFmtId="23" formatCode="\$#,##0_);\(\$#,##0\)"/>
    <numFmt numFmtId="44" formatCode="_ &quot;\&quot;* #,##0.00_ ;_ &quot;\&quot;* \-#,##0.00_ ;_ &quot;\&quot;* &quot;-&quot;??_ ;_ @_ "/>
    <numFmt numFmtId="42" formatCode="_ &quot;\&quot;* #,##0_ ;_ &quot;\&quot;* \-#,##0_ ;_ &quot;\&quot;* &quot;-&quot;_ ;_ @_ "/>
    <numFmt numFmtId="43" formatCode="_ * #,##0.00_ ;_ * \-#,##0.00_ ;_ * &quot;-&quot;??_ ;_ @_ "/>
    <numFmt numFmtId="41" formatCode="_ * #,##0_ ;_ * \-#,##0_ ;_ * &quot;-&quot;_ ;_ @_ "/>
    <numFmt numFmtId="176" formatCode="#,##0;&quot;△ &quot;#,##0"/>
    <numFmt numFmtId="177" formatCode="#,##0_);[Red]\(#,##0\)"/>
    <numFmt numFmtId="178" formatCode="#,##0.00_ "/>
    <numFmt numFmtId="179" formatCode="0.0_ "/>
    <numFmt numFmtId="180" formatCode="#,##0_ "/>
    <numFmt numFmtId="181" formatCode="#,##0.0"/>
    <numFmt numFmtId="182" formatCode="#,##0.0;&quot;△ &quot;#,##0.0"/>
    <numFmt numFmtId="183" formatCode="#,##0.0;[Red]\-#,##0.0"/>
    <numFmt numFmtId="184" formatCode="0.00_ "/>
    <numFmt numFmtId="185" formatCode="#,##0;[Red]#,##0"/>
    <numFmt numFmtId="186" formatCode="#,##0.0;[Red]#,##0.0"/>
    <numFmt numFmtId="187" formatCode="0.0;&quot;△ &quot;0.0"/>
    <numFmt numFmtId="188" formatCode="#,##0.000;&quot;△ &quot;#,##0.000"/>
  </numFmts>
  <fonts count="3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sz val="11"/>
      <name val="ＭＳ Ｐ明朝"/>
      <family val="0"/>
    </font>
    <font>
      <sz val="10"/>
      <name val="ＭＳ Ｐ明朝"/>
      <family val="0"/>
    </font>
    <font>
      <sz val="10.5"/>
      <name val="ＭＳ Ｐ明朝"/>
      <family val="0"/>
    </font>
    <font>
      <sz val="9"/>
      <name val="ＭＳ Ｐ明朝"/>
      <family val="0"/>
    </font>
    <font>
      <sz val="9"/>
      <name val="ＭＳ Ｐゴシック"/>
      <family val="0"/>
    </font>
    <font>
      <sz val="8"/>
      <name val="ＭＳ Ｐ明朝"/>
      <family val="0"/>
    </font>
    <font>
      <sz val="6"/>
      <name val="ＭＳ Ｐ明朝"/>
      <family val="0"/>
    </font>
    <font>
      <sz val="6"/>
      <name val="ＭＳ Ｐゴシック"/>
      <family val="0"/>
    </font>
    <font>
      <sz val="9"/>
      <color indexed="10"/>
      <name val="ＭＳ Ｐ明朝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23" borderId="5" applyNumberFormat="0" applyAlignment="0" applyProtection="0"/>
    <xf numFmtId="0" fontId="12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9" applyNumberFormat="0" applyFill="0" applyAlignment="0" applyProtection="0"/>
  </cellStyleXfs>
  <cellXfs count="62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176" fontId="23" fillId="0" borderId="14" xfId="0" applyNumberFormat="1" applyFont="1" applyBorder="1" applyAlignment="1">
      <alignment horizontal="right" vertical="center"/>
    </xf>
    <xf numFmtId="176" fontId="23" fillId="0" borderId="16" xfId="0" applyNumberFormat="1" applyFont="1" applyBorder="1" applyAlignment="1">
      <alignment horizontal="right" vertical="center"/>
    </xf>
    <xf numFmtId="176" fontId="23" fillId="0" borderId="17" xfId="0" applyNumberFormat="1" applyFont="1" applyBorder="1" applyAlignment="1">
      <alignment horizontal="right" vertical="center"/>
    </xf>
    <xf numFmtId="176" fontId="23" fillId="0" borderId="18" xfId="48" applyNumberFormat="1" applyFont="1" applyBorder="1" applyAlignment="1">
      <alignment horizontal="right" vertical="center"/>
    </xf>
    <xf numFmtId="38" fontId="21" fillId="0" borderId="0" xfId="0" applyNumberFormat="1" applyFont="1" applyAlignment="1">
      <alignment vertical="center"/>
    </xf>
    <xf numFmtId="176" fontId="23" fillId="0" borderId="14" xfId="48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176" fontId="23" fillId="0" borderId="20" xfId="48" applyNumberFormat="1" applyFont="1" applyBorder="1" applyAlignment="1">
      <alignment horizontal="right" vertical="center"/>
    </xf>
    <xf numFmtId="176" fontId="23" fillId="0" borderId="21" xfId="48" applyNumberFormat="1" applyFont="1" applyBorder="1" applyAlignment="1">
      <alignment horizontal="right" vertical="center"/>
    </xf>
    <xf numFmtId="176" fontId="23" fillId="0" borderId="22" xfId="48" applyNumberFormat="1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8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176" fontId="23" fillId="0" borderId="22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176" fontId="23" fillId="0" borderId="24" xfId="0" applyNumberFormat="1" applyFont="1" applyBorder="1" applyAlignment="1">
      <alignment horizontal="right" vertical="center"/>
    </xf>
    <xf numFmtId="176" fontId="23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right" vertical="center"/>
    </xf>
    <xf numFmtId="176" fontId="23" fillId="0" borderId="16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justify" vertical="center"/>
    </xf>
    <xf numFmtId="176" fontId="23" fillId="0" borderId="21" xfId="0" applyNumberFormat="1" applyFont="1" applyBorder="1" applyAlignment="1">
      <alignment horizontal="right" vertical="center"/>
    </xf>
    <xf numFmtId="176" fontId="23" fillId="0" borderId="2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176" fontId="24" fillId="0" borderId="15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176" fontId="24" fillId="0" borderId="15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176" fontId="24" fillId="0" borderId="19" xfId="0" applyNumberFormat="1" applyFont="1" applyBorder="1" applyAlignment="1">
      <alignment horizontal="right" vertical="center"/>
    </xf>
    <xf numFmtId="176" fontId="24" fillId="0" borderId="29" xfId="0" applyNumberFormat="1" applyFont="1" applyBorder="1" applyAlignment="1">
      <alignment horizontal="right" vertical="center"/>
    </xf>
    <xf numFmtId="0" fontId="24" fillId="0" borderId="29" xfId="0" applyFont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176" fontId="24" fillId="0" borderId="19" xfId="0" applyNumberFormat="1" applyFont="1" applyFill="1" applyBorder="1" applyAlignment="1">
      <alignment horizontal="right" vertical="center"/>
    </xf>
    <xf numFmtId="176" fontId="24" fillId="0" borderId="29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176" fontId="23" fillId="0" borderId="14" xfId="0" applyNumberFormat="1" applyFont="1" applyBorder="1" applyAlignment="1">
      <alignment horizontal="right" wrapText="1"/>
    </xf>
    <xf numFmtId="176" fontId="23" fillId="0" borderId="16" xfId="0" applyNumberFormat="1" applyFont="1" applyBorder="1" applyAlignment="1">
      <alignment horizontal="right" wrapText="1"/>
    </xf>
    <xf numFmtId="176" fontId="23" fillId="0" borderId="16" xfId="0" applyNumberFormat="1" applyFont="1" applyFill="1" applyBorder="1" applyAlignment="1">
      <alignment horizontal="right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top" wrapText="1"/>
    </xf>
    <xf numFmtId="176" fontId="23" fillId="0" borderId="15" xfId="0" applyNumberFormat="1" applyFont="1" applyBorder="1" applyAlignment="1">
      <alignment horizontal="right" wrapText="1"/>
    </xf>
    <xf numFmtId="176" fontId="23" fillId="0" borderId="14" xfId="0" applyNumberFormat="1" applyFont="1" applyBorder="1" applyAlignment="1">
      <alignment wrapText="1"/>
    </xf>
    <xf numFmtId="176" fontId="23" fillId="0" borderId="16" xfId="0" applyNumberFormat="1" applyFont="1" applyBorder="1" applyAlignment="1">
      <alignment wrapText="1"/>
    </xf>
    <xf numFmtId="176" fontId="23" fillId="0" borderId="16" xfId="0" applyNumberFormat="1" applyFont="1" applyFill="1" applyBorder="1" applyAlignment="1">
      <alignment wrapText="1"/>
    </xf>
    <xf numFmtId="176" fontId="23" fillId="0" borderId="15" xfId="0" applyNumberFormat="1" applyFont="1" applyBorder="1" applyAlignment="1">
      <alignment wrapText="1"/>
    </xf>
    <xf numFmtId="176" fontId="21" fillId="0" borderId="14" xfId="0" applyNumberFormat="1" applyFont="1" applyBorder="1" applyAlignment="1">
      <alignment horizontal="right" wrapText="1"/>
    </xf>
    <xf numFmtId="176" fontId="21" fillId="0" borderId="16" xfId="0" applyNumberFormat="1" applyFont="1" applyBorder="1" applyAlignment="1">
      <alignment horizontal="right" wrapText="1"/>
    </xf>
    <xf numFmtId="176" fontId="21" fillId="0" borderId="14" xfId="0" applyNumberFormat="1" applyFont="1" applyBorder="1" applyAlignment="1">
      <alignment wrapText="1"/>
    </xf>
    <xf numFmtId="176" fontId="21" fillId="0" borderId="16" xfId="0" applyNumberFormat="1" applyFont="1" applyBorder="1" applyAlignment="1">
      <alignment wrapText="1"/>
    </xf>
    <xf numFmtId="176" fontId="21" fillId="0" borderId="16" xfId="0" applyNumberFormat="1" applyFont="1" applyFill="1" applyBorder="1" applyAlignment="1">
      <alignment wrapText="1"/>
    </xf>
    <xf numFmtId="176" fontId="21" fillId="0" borderId="15" xfId="0" applyNumberFormat="1" applyFont="1" applyBorder="1" applyAlignment="1">
      <alignment wrapText="1"/>
    </xf>
    <xf numFmtId="0" fontId="21" fillId="0" borderId="19" xfId="0" applyFont="1" applyBorder="1" applyAlignment="1">
      <alignment horizontal="right" vertical="top" wrapText="1"/>
    </xf>
    <xf numFmtId="176" fontId="23" fillId="0" borderId="20" xfId="0" applyNumberFormat="1" applyFont="1" applyBorder="1" applyAlignment="1">
      <alignment horizontal="right" wrapText="1"/>
    </xf>
    <xf numFmtId="176" fontId="23" fillId="0" borderId="21" xfId="0" applyNumberFormat="1" applyFont="1" applyBorder="1" applyAlignment="1">
      <alignment horizontal="right" wrapText="1"/>
    </xf>
    <xf numFmtId="176" fontId="23" fillId="0" borderId="21" xfId="0" applyNumberFormat="1" applyFont="1" applyFill="1" applyBorder="1" applyAlignment="1">
      <alignment horizontal="right" wrapText="1"/>
    </xf>
    <xf numFmtId="176" fontId="23" fillId="0" borderId="19" xfId="0" applyNumberFormat="1" applyFont="1" applyBorder="1" applyAlignment="1">
      <alignment horizontal="right" wrapText="1"/>
    </xf>
    <xf numFmtId="0" fontId="21" fillId="24" borderId="15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right" wrapText="1"/>
    </xf>
    <xf numFmtId="0" fontId="23" fillId="24" borderId="16" xfId="0" applyFont="1" applyFill="1" applyBorder="1" applyAlignment="1">
      <alignment horizontal="right" wrapText="1"/>
    </xf>
    <xf numFmtId="0" fontId="23" fillId="24" borderId="14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1" fillId="24" borderId="14" xfId="0" applyFont="1" applyFill="1" applyBorder="1" applyAlignment="1">
      <alignment horizontal="right" wrapText="1"/>
    </xf>
    <xf numFmtId="0" fontId="21" fillId="24" borderId="16" xfId="0" applyFont="1" applyFill="1" applyBorder="1" applyAlignment="1">
      <alignment horizontal="right" wrapText="1"/>
    </xf>
    <xf numFmtId="0" fontId="21" fillId="24" borderId="14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24" borderId="19" xfId="0" applyFont="1" applyFill="1" applyBorder="1" applyAlignment="1">
      <alignment horizontal="right" vertical="top" wrapText="1"/>
    </xf>
    <xf numFmtId="0" fontId="23" fillId="24" borderId="20" xfId="0" applyFont="1" applyFill="1" applyBorder="1" applyAlignment="1">
      <alignment horizontal="right" wrapText="1"/>
    </xf>
    <xf numFmtId="0" fontId="23" fillId="24" borderId="21" xfId="0" applyFont="1" applyFill="1" applyBorder="1" applyAlignment="1">
      <alignment horizontal="right" wrapText="1"/>
    </xf>
    <xf numFmtId="0" fontId="23" fillId="0" borderId="21" xfId="0" applyFont="1" applyFill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176" fontId="23" fillId="0" borderId="16" xfId="0" applyNumberFormat="1" applyFont="1" applyBorder="1" applyAlignment="1">
      <alignment horizontal="right" vertical="center" wrapText="1"/>
    </xf>
    <xf numFmtId="176" fontId="23" fillId="0" borderId="16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176" fontId="23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right" vertical="center" wrapText="1"/>
    </xf>
    <xf numFmtId="176" fontId="23" fillId="0" borderId="20" xfId="0" applyNumberFormat="1" applyFont="1" applyBorder="1" applyAlignment="1">
      <alignment horizontal="right" vertical="center" wrapText="1"/>
    </xf>
    <xf numFmtId="176" fontId="23" fillId="0" borderId="21" xfId="0" applyNumberFormat="1" applyFont="1" applyBorder="1" applyAlignment="1">
      <alignment horizontal="right" vertical="center" wrapText="1"/>
    </xf>
    <xf numFmtId="176" fontId="23" fillId="0" borderId="21" xfId="0" applyNumberFormat="1" applyFont="1" applyFill="1" applyBorder="1" applyAlignment="1">
      <alignment horizontal="right" vertical="center" wrapText="1"/>
    </xf>
    <xf numFmtId="0" fontId="21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right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justify" vertical="center" wrapText="1"/>
    </xf>
    <xf numFmtId="3" fontId="23" fillId="24" borderId="14" xfId="0" applyNumberFormat="1" applyFont="1" applyFill="1" applyBorder="1" applyAlignment="1">
      <alignment horizontal="right" vertical="center" wrapText="1"/>
    </xf>
    <xf numFmtId="3" fontId="23" fillId="24" borderId="16" xfId="0" applyNumberFormat="1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right" wrapText="1"/>
    </xf>
    <xf numFmtId="0" fontId="21" fillId="24" borderId="0" xfId="0" applyFont="1" applyFill="1" applyBorder="1" applyAlignment="1">
      <alignment horizontal="center" wrapText="1"/>
    </xf>
    <xf numFmtId="3" fontId="23" fillId="24" borderId="14" xfId="0" applyNumberFormat="1" applyFont="1" applyFill="1" applyBorder="1" applyAlignment="1">
      <alignment horizontal="right" wrapText="1"/>
    </xf>
    <xf numFmtId="3" fontId="23" fillId="24" borderId="16" xfId="0" applyNumberFormat="1" applyFont="1" applyFill="1" applyBorder="1" applyAlignment="1">
      <alignment horizontal="right" wrapText="1"/>
    </xf>
    <xf numFmtId="0" fontId="21" fillId="24" borderId="0" xfId="0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center" vertical="top" wrapText="1"/>
    </xf>
    <xf numFmtId="0" fontId="23" fillId="24" borderId="14" xfId="0" applyFont="1" applyFill="1" applyBorder="1" applyAlignment="1">
      <alignment horizontal="right" vertical="top" wrapText="1"/>
    </xf>
    <xf numFmtId="0" fontId="23" fillId="24" borderId="16" xfId="0" applyFont="1" applyFill="1" applyBorder="1" applyAlignment="1">
      <alignment horizontal="right" vertical="top" wrapText="1"/>
    </xf>
    <xf numFmtId="3" fontId="23" fillId="24" borderId="14" xfId="0" applyNumberFormat="1" applyFont="1" applyFill="1" applyBorder="1" applyAlignment="1">
      <alignment horizontal="right" vertical="top" wrapText="1"/>
    </xf>
    <xf numFmtId="3" fontId="23" fillId="24" borderId="16" xfId="0" applyNumberFormat="1" applyFont="1" applyFill="1" applyBorder="1" applyAlignment="1">
      <alignment horizontal="right" vertical="top" wrapText="1"/>
    </xf>
    <xf numFmtId="0" fontId="23" fillId="24" borderId="14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right" vertical="center" wrapText="1"/>
    </xf>
    <xf numFmtId="0" fontId="21" fillId="24" borderId="29" xfId="0" applyFont="1" applyFill="1" applyBorder="1" applyAlignment="1">
      <alignment horizontal="justify" vertical="center" wrapText="1"/>
    </xf>
    <xf numFmtId="0" fontId="23" fillId="24" borderId="20" xfId="0" applyFont="1" applyFill="1" applyBorder="1" applyAlignment="1">
      <alignment horizontal="right" vertical="center" wrapText="1"/>
    </xf>
    <xf numFmtId="0" fontId="0" fillId="24" borderId="20" xfId="0" applyFont="1" applyFill="1" applyBorder="1" applyAlignment="1">
      <alignment horizontal="right" vertical="center" wrapText="1"/>
    </xf>
    <xf numFmtId="0" fontId="23" fillId="24" borderId="21" xfId="0" applyFont="1" applyFill="1" applyBorder="1" applyAlignment="1">
      <alignment horizontal="right" vertical="center" wrapText="1"/>
    </xf>
    <xf numFmtId="0" fontId="21" fillId="0" borderId="29" xfId="0" applyFont="1" applyBorder="1" applyAlignment="1">
      <alignment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justify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177" fontId="23" fillId="0" borderId="15" xfId="0" applyNumberFormat="1" applyFont="1" applyFill="1" applyBorder="1" applyAlignment="1">
      <alignment horizontal="right" vertical="center" wrapText="1"/>
    </xf>
    <xf numFmtId="177" fontId="23" fillId="0" borderId="36" xfId="0" applyNumberFormat="1" applyFont="1" applyFill="1" applyBorder="1" applyAlignment="1">
      <alignment horizontal="right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center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 wrapText="1"/>
    </xf>
    <xf numFmtId="177" fontId="23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0" borderId="29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center" vertical="center" wrapText="1"/>
    </xf>
    <xf numFmtId="177" fontId="23" fillId="0" borderId="19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right" vertical="center" wrapText="1"/>
    </xf>
    <xf numFmtId="3" fontId="23" fillId="0" borderId="29" xfId="0" applyNumberFormat="1" applyFont="1" applyFill="1" applyBorder="1" applyAlignment="1">
      <alignment horizontal="right" vertical="center" wrapText="1"/>
    </xf>
    <xf numFmtId="0" fontId="24" fillId="0" borderId="25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top" wrapText="1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shrinkToFit="1"/>
    </xf>
    <xf numFmtId="176" fontId="22" fillId="0" borderId="14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vertical="center" shrinkToFit="1"/>
    </xf>
    <xf numFmtId="176" fontId="22" fillId="0" borderId="14" xfId="48" applyNumberFormat="1" applyFont="1" applyBorder="1" applyAlignment="1">
      <alignment vertical="center"/>
    </xf>
    <xf numFmtId="176" fontId="22" fillId="0" borderId="14" xfId="48" applyNumberFormat="1" applyFont="1" applyBorder="1" applyAlignment="1">
      <alignment horizontal="right" vertical="center"/>
    </xf>
    <xf numFmtId="176" fontId="22" fillId="0" borderId="16" xfId="48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176" fontId="22" fillId="0" borderId="20" xfId="48" applyNumberFormat="1" applyFont="1" applyBorder="1" applyAlignment="1">
      <alignment vertical="center"/>
    </xf>
    <xf numFmtId="176" fontId="22" fillId="0" borderId="20" xfId="48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21" xfId="48" applyNumberFormat="1" applyFont="1" applyBorder="1" applyAlignment="1">
      <alignment horizontal="right" vertical="center"/>
    </xf>
    <xf numFmtId="38" fontId="23" fillId="0" borderId="14" xfId="48" applyFont="1" applyBorder="1" applyAlignment="1">
      <alignment horizontal="right" vertical="center" wrapText="1"/>
    </xf>
    <xf numFmtId="38" fontId="23" fillId="0" borderId="16" xfId="48" applyFont="1" applyBorder="1" applyAlignment="1">
      <alignment horizontal="right" vertical="center" wrapText="1"/>
    </xf>
    <xf numFmtId="0" fontId="23" fillId="0" borderId="29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38" fontId="23" fillId="0" borderId="14" xfId="48" applyFont="1" applyBorder="1" applyAlignment="1">
      <alignment horizontal="right" vertical="top" wrapText="1"/>
    </xf>
    <xf numFmtId="38" fontId="23" fillId="0" borderId="37" xfId="48" applyFont="1" applyBorder="1" applyAlignment="1">
      <alignment horizontal="right" vertical="top" wrapText="1"/>
    </xf>
    <xf numFmtId="38" fontId="23" fillId="0" borderId="16" xfId="48" applyFont="1" applyBorder="1" applyAlignment="1">
      <alignment horizontal="right" vertical="top" wrapText="1"/>
    </xf>
    <xf numFmtId="176" fontId="22" fillId="0" borderId="15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0" fontId="21" fillId="0" borderId="19" xfId="0" applyFont="1" applyBorder="1" applyAlignment="1">
      <alignment horizontal="right" vertical="center" wrapText="1"/>
    </xf>
    <xf numFmtId="176" fontId="22" fillId="0" borderId="20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justify" vertical="center" wrapText="1"/>
    </xf>
    <xf numFmtId="176" fontId="22" fillId="0" borderId="39" xfId="0" applyNumberFormat="1" applyFont="1" applyBorder="1" applyAlignment="1">
      <alignment horizontal="right" vertical="center"/>
    </xf>
    <xf numFmtId="176" fontId="22" fillId="0" borderId="4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justify" vertical="center" wrapText="1"/>
    </xf>
    <xf numFmtId="176" fontId="22" fillId="0" borderId="15" xfId="0" applyNumberFormat="1" applyFont="1" applyBorder="1" applyAlignment="1">
      <alignment horizontal="right" vertical="center"/>
    </xf>
    <xf numFmtId="0" fontId="23" fillId="0" borderId="36" xfId="0" applyFont="1" applyBorder="1" applyAlignment="1">
      <alignment horizontal="justify" vertical="center" wrapText="1"/>
    </xf>
    <xf numFmtId="176" fontId="22" fillId="0" borderId="18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justify" vertical="center" wrapText="1"/>
    </xf>
    <xf numFmtId="176" fontId="22" fillId="0" borderId="33" xfId="0" applyNumberFormat="1" applyFont="1" applyBorder="1" applyAlignment="1">
      <alignment horizontal="right" vertical="center"/>
    </xf>
    <xf numFmtId="176" fontId="22" fillId="0" borderId="28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justify" vertical="center" wrapText="1"/>
    </xf>
    <xf numFmtId="176" fontId="22" fillId="0" borderId="21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2" fillId="0" borderId="40" xfId="48" applyNumberFormat="1" applyFont="1" applyBorder="1" applyAlignment="1">
      <alignment horizontal="right" vertical="center"/>
    </xf>
    <xf numFmtId="0" fontId="23" fillId="0" borderId="38" xfId="0" applyFont="1" applyBorder="1" applyAlignment="1">
      <alignment horizontal="justify" vertical="center"/>
    </xf>
    <xf numFmtId="176" fontId="22" fillId="0" borderId="39" xfId="0" applyNumberFormat="1" applyFont="1" applyBorder="1" applyAlignment="1">
      <alignment horizontal="right" vertical="top"/>
    </xf>
    <xf numFmtId="176" fontId="22" fillId="0" borderId="38" xfId="48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justify" vertical="center"/>
    </xf>
    <xf numFmtId="176" fontId="22" fillId="0" borderId="14" xfId="0" applyNumberFormat="1" applyFont="1" applyBorder="1" applyAlignment="1">
      <alignment horizontal="right" vertical="top"/>
    </xf>
    <xf numFmtId="176" fontId="22" fillId="0" borderId="15" xfId="0" applyNumberFormat="1" applyFont="1" applyBorder="1" applyAlignment="1">
      <alignment horizontal="right" vertical="top"/>
    </xf>
    <xf numFmtId="176" fontId="22" fillId="0" borderId="16" xfId="0" applyNumberFormat="1" applyFont="1" applyBorder="1" applyAlignment="1">
      <alignment horizontal="right" vertical="top"/>
    </xf>
    <xf numFmtId="0" fontId="23" fillId="0" borderId="36" xfId="0" applyFont="1" applyBorder="1" applyAlignment="1">
      <alignment horizontal="justify" vertical="center"/>
    </xf>
    <xf numFmtId="176" fontId="22" fillId="0" borderId="18" xfId="0" applyNumberFormat="1" applyFont="1" applyBorder="1" applyAlignment="1">
      <alignment horizontal="right" vertical="top"/>
    </xf>
    <xf numFmtId="176" fontId="22" fillId="0" borderId="37" xfId="48" applyNumberFormat="1" applyFont="1" applyBorder="1" applyAlignment="1">
      <alignment horizontal="right" vertical="center"/>
    </xf>
    <xf numFmtId="176" fontId="22" fillId="0" borderId="36" xfId="48" applyNumberFormat="1" applyFont="1" applyBorder="1" applyAlignment="1">
      <alignment horizontal="right" vertical="center"/>
    </xf>
    <xf numFmtId="176" fontId="22" fillId="0" borderId="15" xfId="48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justify" vertical="center"/>
    </xf>
    <xf numFmtId="176" fontId="22" fillId="0" borderId="33" xfId="0" applyNumberFormat="1" applyFont="1" applyBorder="1" applyAlignment="1">
      <alignment horizontal="right" vertical="top"/>
    </xf>
    <xf numFmtId="176" fontId="22" fillId="0" borderId="31" xfId="48" applyNumberFormat="1" applyFont="1" applyBorder="1" applyAlignment="1">
      <alignment horizontal="right" vertical="center"/>
    </xf>
    <xf numFmtId="176" fontId="22" fillId="0" borderId="28" xfId="48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top"/>
    </xf>
    <xf numFmtId="176" fontId="22" fillId="0" borderId="40" xfId="0" applyNumberFormat="1" applyFont="1" applyBorder="1" applyAlignment="1">
      <alignment horizontal="right" vertical="top"/>
    </xf>
    <xf numFmtId="176" fontId="22" fillId="0" borderId="16" xfId="0" applyNumberFormat="1" applyFont="1" applyBorder="1" applyAlignment="1">
      <alignment vertical="center"/>
    </xf>
    <xf numFmtId="0" fontId="23" fillId="0" borderId="19" xfId="0" applyFont="1" applyBorder="1" applyAlignment="1">
      <alignment horizontal="justify" vertical="center"/>
    </xf>
    <xf numFmtId="176" fontId="22" fillId="0" borderId="20" xfId="0" applyNumberFormat="1" applyFont="1" applyBorder="1" applyAlignment="1">
      <alignment horizontal="right" vertical="top"/>
    </xf>
    <xf numFmtId="176" fontId="22" fillId="0" borderId="21" xfId="0" applyNumberFormat="1" applyFont="1" applyBorder="1" applyAlignment="1">
      <alignment horizontal="right" vertical="top"/>
    </xf>
    <xf numFmtId="176" fontId="22" fillId="0" borderId="19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41" xfId="0" applyFont="1" applyBorder="1" applyAlignment="1">
      <alignment horizontal="justify" vertical="center"/>
    </xf>
    <xf numFmtId="0" fontId="23" fillId="0" borderId="0" xfId="0" applyFont="1" applyBorder="1" applyAlignment="1">
      <alignment horizontal="justify" vertical="center"/>
    </xf>
    <xf numFmtId="3" fontId="22" fillId="0" borderId="0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justify" vertical="center"/>
    </xf>
    <xf numFmtId="176" fontId="23" fillId="0" borderId="40" xfId="0" applyNumberFormat="1" applyFont="1" applyBorder="1" applyAlignment="1">
      <alignment horizontal="right" vertical="center"/>
    </xf>
    <xf numFmtId="176" fontId="23" fillId="0" borderId="38" xfId="0" applyNumberFormat="1" applyFont="1" applyBorder="1" applyAlignment="1">
      <alignment horizontal="right" vertical="center"/>
    </xf>
    <xf numFmtId="176" fontId="23" fillId="0" borderId="40" xfId="48" applyNumberFormat="1" applyFont="1" applyBorder="1" applyAlignment="1">
      <alignment horizontal="right" vertical="center"/>
    </xf>
    <xf numFmtId="176" fontId="23" fillId="0" borderId="38" xfId="48" applyNumberFormat="1" applyFont="1" applyBorder="1" applyAlignment="1">
      <alignment horizontal="right" vertical="center"/>
    </xf>
    <xf numFmtId="0" fontId="21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8" xfId="0" applyFont="1" applyBorder="1" applyAlignment="1">
      <alignment horizontal="center" vertical="top"/>
    </xf>
    <xf numFmtId="0" fontId="21" fillId="0" borderId="31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21" fillId="0" borderId="27" xfId="0" applyFont="1" applyBorder="1" applyAlignment="1">
      <alignment vertical="top"/>
    </xf>
    <xf numFmtId="0" fontId="21" fillId="0" borderId="41" xfId="0" applyFont="1" applyBorder="1" applyAlignment="1">
      <alignment horizontal="right" vertical="center" shrinkToFit="1"/>
    </xf>
    <xf numFmtId="0" fontId="21" fillId="0" borderId="41" xfId="0" applyFont="1" applyBorder="1" applyAlignment="1">
      <alignment horizontal="right" vertical="center"/>
    </xf>
    <xf numFmtId="3" fontId="23" fillId="0" borderId="40" xfId="0" applyNumberFormat="1" applyFont="1" applyBorder="1" applyAlignment="1">
      <alignment horizontal="right" vertical="center"/>
    </xf>
    <xf numFmtId="178" fontId="23" fillId="0" borderId="38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 horizontal="right" vertical="center"/>
    </xf>
    <xf numFmtId="3" fontId="23" fillId="0" borderId="38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3" fontId="23" fillId="0" borderId="41" xfId="0" applyNumberFormat="1" applyFont="1" applyBorder="1" applyAlignment="1">
      <alignment horizontal="right" vertical="center" shrinkToFit="1"/>
    </xf>
    <xf numFmtId="0" fontId="23" fillId="0" borderId="41" xfId="0" applyFont="1" applyBorder="1" applyAlignment="1">
      <alignment horizontal="right" vertical="center"/>
    </xf>
    <xf numFmtId="0" fontId="23" fillId="0" borderId="41" xfId="0" applyFont="1" applyBorder="1" applyAlignment="1">
      <alignment vertical="center"/>
    </xf>
    <xf numFmtId="3" fontId="23" fillId="0" borderId="16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1" fillId="0" borderId="42" xfId="0" applyFont="1" applyBorder="1" applyAlignment="1">
      <alignment horizontal="right" vertical="center"/>
    </xf>
    <xf numFmtId="0" fontId="21" fillId="0" borderId="43" xfId="0" applyFont="1" applyBorder="1" applyAlignment="1">
      <alignment horizontal="right" vertical="center"/>
    </xf>
    <xf numFmtId="3" fontId="23" fillId="0" borderId="44" xfId="0" applyNumberFormat="1" applyFont="1" applyBorder="1" applyAlignment="1">
      <alignment horizontal="right" vertical="center"/>
    </xf>
    <xf numFmtId="3" fontId="23" fillId="0" borderId="42" xfId="0" applyNumberFormat="1" applyFont="1" applyBorder="1" applyAlignment="1">
      <alignment horizontal="right" vertical="center"/>
    </xf>
    <xf numFmtId="0" fontId="23" fillId="0" borderId="44" xfId="0" applyFont="1" applyBorder="1" applyAlignment="1">
      <alignment horizontal="right" vertical="center"/>
    </xf>
    <xf numFmtId="0" fontId="23" fillId="0" borderId="42" xfId="0" applyFont="1" applyBorder="1" applyAlignment="1">
      <alignment horizontal="right" vertical="center"/>
    </xf>
    <xf numFmtId="0" fontId="23" fillId="0" borderId="42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0" fontId="21" fillId="0" borderId="35" xfId="0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1" fillId="0" borderId="27" xfId="0" applyFont="1" applyBorder="1" applyAlignment="1">
      <alignment horizontal="right" vertical="center"/>
    </xf>
    <xf numFmtId="1" fontId="23" fillId="0" borderId="40" xfId="0" applyNumberFormat="1" applyFont="1" applyBorder="1" applyAlignment="1">
      <alignment horizontal="right" vertical="center"/>
    </xf>
    <xf numFmtId="1" fontId="23" fillId="0" borderId="16" xfId="0" applyNumberFormat="1" applyFont="1" applyBorder="1" applyAlignment="1">
      <alignment horizontal="right" vertical="center"/>
    </xf>
    <xf numFmtId="3" fontId="23" fillId="0" borderId="37" xfId="0" applyNumberFormat="1" applyFont="1" applyBorder="1" applyAlignment="1">
      <alignment horizontal="right" vertical="center"/>
    </xf>
    <xf numFmtId="3" fontId="23" fillId="0" borderId="36" xfId="0" applyNumberFormat="1" applyFont="1" applyBorder="1" applyAlignment="1">
      <alignment horizontal="right" vertical="center"/>
    </xf>
    <xf numFmtId="3" fontId="23" fillId="0" borderId="35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1" fontId="23" fillId="0" borderId="37" xfId="0" applyNumberFormat="1" applyFont="1" applyBorder="1" applyAlignment="1">
      <alignment horizontal="right" vertical="center"/>
    </xf>
    <xf numFmtId="0" fontId="23" fillId="0" borderId="35" xfId="0" applyFont="1" applyBorder="1" applyAlignment="1">
      <alignment vertical="center"/>
    </xf>
    <xf numFmtId="1" fontId="23" fillId="0" borderId="44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2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4" fontId="23" fillId="0" borderId="40" xfId="0" applyNumberFormat="1" applyFont="1" applyBorder="1" applyAlignment="1">
      <alignment horizontal="right" vertical="center"/>
    </xf>
    <xf numFmtId="3" fontId="27" fillId="0" borderId="38" xfId="0" applyNumberFormat="1" applyFont="1" applyBorder="1" applyAlignment="1">
      <alignment horizontal="right" vertical="center"/>
    </xf>
    <xf numFmtId="179" fontId="23" fillId="0" borderId="41" xfId="0" applyNumberFormat="1" applyFont="1" applyBorder="1" applyAlignment="1">
      <alignment horizontal="right" vertical="center"/>
    </xf>
    <xf numFmtId="179" fontId="23" fillId="0" borderId="40" xfId="0" applyNumberFormat="1" applyFont="1" applyBorder="1" applyAlignment="1">
      <alignment horizontal="right" vertical="center"/>
    </xf>
    <xf numFmtId="178" fontId="23" fillId="0" borderId="38" xfId="0" applyNumberFormat="1" applyFont="1" applyBorder="1" applyAlignment="1">
      <alignment vertical="center"/>
    </xf>
    <xf numFmtId="179" fontId="23" fillId="0" borderId="38" xfId="0" applyNumberFormat="1" applyFont="1" applyBorder="1" applyAlignment="1">
      <alignment horizontal="right" vertical="center"/>
    </xf>
    <xf numFmtId="4" fontId="23" fillId="0" borderId="37" xfId="0" applyNumberFormat="1" applyFont="1" applyBorder="1" applyAlignment="1">
      <alignment horizontal="right" vertical="center"/>
    </xf>
    <xf numFmtId="178" fontId="23" fillId="0" borderId="36" xfId="0" applyNumberFormat="1" applyFont="1" applyBorder="1" applyAlignment="1">
      <alignment vertical="center"/>
    </xf>
    <xf numFmtId="180" fontId="23" fillId="0" borderId="37" xfId="0" applyNumberFormat="1" applyFont="1" applyBorder="1" applyAlignment="1">
      <alignment horizontal="right" vertical="center"/>
    </xf>
    <xf numFmtId="3" fontId="23" fillId="0" borderId="37" xfId="0" applyNumberFormat="1" applyFont="1" applyBorder="1" applyAlignment="1" quotePrefix="1">
      <alignment horizontal="right" vertical="center" shrinkToFit="1"/>
    </xf>
    <xf numFmtId="179" fontId="23" fillId="0" borderId="37" xfId="0" applyNumberFormat="1" applyFont="1" applyBorder="1" applyAlignment="1">
      <alignment horizontal="right" vertical="center"/>
    </xf>
    <xf numFmtId="179" fontId="23" fillId="0" borderId="36" xfId="0" applyNumberFormat="1" applyFont="1" applyBorder="1" applyAlignment="1">
      <alignment horizontal="right" vertical="center"/>
    </xf>
    <xf numFmtId="4" fontId="23" fillId="0" borderId="28" xfId="0" applyNumberFormat="1" applyFont="1" applyBorder="1" applyAlignment="1">
      <alignment horizontal="right" vertical="center"/>
    </xf>
    <xf numFmtId="178" fontId="23" fillId="0" borderId="31" xfId="0" applyNumberFormat="1" applyFont="1" applyBorder="1" applyAlignment="1">
      <alignment vertical="center"/>
    </xf>
    <xf numFmtId="180" fontId="23" fillId="0" borderId="28" xfId="0" applyNumberFormat="1" applyFont="1" applyBorder="1" applyAlignment="1">
      <alignment horizontal="right" vertical="center"/>
    </xf>
    <xf numFmtId="3" fontId="23" fillId="0" borderId="31" xfId="0" applyNumberFormat="1" applyFont="1" applyBorder="1" applyAlignment="1">
      <alignment horizontal="right" vertical="center"/>
    </xf>
    <xf numFmtId="3" fontId="23" fillId="0" borderId="28" xfId="0" applyNumberFormat="1" applyFont="1" applyBorder="1" applyAlignment="1" quotePrefix="1">
      <alignment horizontal="right" vertical="center" shrinkToFit="1"/>
    </xf>
    <xf numFmtId="179" fontId="23" fillId="0" borderId="28" xfId="0" applyNumberFormat="1" applyFont="1" applyBorder="1" applyAlignment="1">
      <alignment horizontal="right" vertical="center"/>
    </xf>
    <xf numFmtId="179" fontId="23" fillId="0" borderId="31" xfId="0" applyNumberFormat="1" applyFont="1" applyBorder="1" applyAlignment="1">
      <alignment horizontal="right" vertical="center"/>
    </xf>
    <xf numFmtId="3" fontId="23" fillId="0" borderId="27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vertical="center"/>
    </xf>
    <xf numFmtId="38" fontId="23" fillId="0" borderId="40" xfId="48" applyFont="1" applyBorder="1" applyAlignment="1">
      <alignment horizontal="right" vertical="center"/>
    </xf>
    <xf numFmtId="181" fontId="23" fillId="0" borderId="40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38" fontId="23" fillId="0" borderId="16" xfId="48" applyFont="1" applyBorder="1" applyAlignment="1">
      <alignment horizontal="right" vertical="center"/>
    </xf>
    <xf numFmtId="181" fontId="23" fillId="0" borderId="16" xfId="0" applyNumberFormat="1" applyFont="1" applyBorder="1" applyAlignment="1">
      <alignment horizontal="right" vertical="center"/>
    </xf>
    <xf numFmtId="4" fontId="23" fillId="0" borderId="44" xfId="0" applyNumberFormat="1" applyFont="1" applyBorder="1" applyAlignment="1">
      <alignment horizontal="right" vertical="center"/>
    </xf>
    <xf numFmtId="38" fontId="23" fillId="0" borderId="44" xfId="48" applyFont="1" applyBorder="1" applyAlignment="1">
      <alignment horizontal="right" vertical="center"/>
    </xf>
    <xf numFmtId="181" fontId="23" fillId="0" borderId="44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14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176" fontId="22" fillId="0" borderId="18" xfId="48" applyNumberFormat="1" applyFont="1" applyBorder="1" applyAlignment="1">
      <alignment horizontal="right" vertical="center"/>
    </xf>
    <xf numFmtId="176" fontId="22" fillId="0" borderId="18" xfId="48" applyNumberFormat="1" applyFont="1" applyBorder="1" applyAlignment="1">
      <alignment horizontal="right" vertical="center" wrapText="1"/>
    </xf>
    <xf numFmtId="176" fontId="22" fillId="0" borderId="14" xfId="48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176" fontId="22" fillId="0" borderId="33" xfId="48" applyNumberFormat="1" applyFont="1" applyBorder="1" applyAlignment="1">
      <alignment horizontal="right" vertical="center"/>
    </xf>
    <xf numFmtId="176" fontId="22" fillId="0" borderId="33" xfId="48" applyNumberFormat="1" applyFont="1" applyBorder="1" applyAlignment="1">
      <alignment horizontal="right" vertical="center" wrapText="1"/>
    </xf>
    <xf numFmtId="0" fontId="21" fillId="0" borderId="35" xfId="0" applyFont="1" applyBorder="1" applyAlignment="1">
      <alignment horizontal="left" vertical="center" shrinkToFit="1"/>
    </xf>
    <xf numFmtId="0" fontId="21" fillId="0" borderId="36" xfId="0" applyFont="1" applyBorder="1" applyAlignment="1">
      <alignment horizontal="left" vertical="center" shrinkToFit="1"/>
    </xf>
    <xf numFmtId="176" fontId="22" fillId="0" borderId="37" xfId="48" applyNumberFormat="1" applyFont="1" applyBorder="1" applyAlignment="1">
      <alignment horizontal="right" vertical="center" wrapText="1"/>
    </xf>
    <xf numFmtId="176" fontId="22" fillId="0" borderId="16" xfId="48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vertical="center"/>
    </xf>
    <xf numFmtId="176" fontId="22" fillId="0" borderId="20" xfId="48" applyNumberFormat="1" applyFont="1" applyBorder="1" applyAlignment="1">
      <alignment horizontal="right" vertical="center" wrapText="1"/>
    </xf>
    <xf numFmtId="176" fontId="22" fillId="0" borderId="21" xfId="48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right" vertical="center" shrinkToFit="1"/>
    </xf>
    <xf numFmtId="182" fontId="22" fillId="0" borderId="39" xfId="48" applyNumberFormat="1" applyFont="1" applyBorder="1" applyAlignment="1">
      <alignment vertical="center"/>
    </xf>
    <xf numFmtId="182" fontId="22" fillId="0" borderId="39" xfId="48" applyNumberFormat="1" applyFont="1" applyBorder="1" applyAlignment="1">
      <alignment horizontal="right" vertical="center"/>
    </xf>
    <xf numFmtId="182" fontId="22" fillId="0" borderId="40" xfId="48" applyNumberFormat="1" applyFont="1" applyBorder="1" applyAlignment="1">
      <alignment horizontal="right" vertical="center"/>
    </xf>
    <xf numFmtId="183" fontId="22" fillId="0" borderId="0" xfId="48" applyNumberFormat="1" applyFont="1" applyBorder="1" applyAlignment="1">
      <alignment horizontal="right" vertical="center"/>
    </xf>
    <xf numFmtId="182" fontId="22" fillId="0" borderId="14" xfId="48" applyNumberFormat="1" applyFont="1" applyBorder="1" applyAlignment="1">
      <alignment vertical="center"/>
    </xf>
    <xf numFmtId="182" fontId="22" fillId="0" borderId="14" xfId="48" applyNumberFormat="1" applyFont="1" applyBorder="1" applyAlignment="1">
      <alignment horizontal="right" vertical="center"/>
    </xf>
    <xf numFmtId="182" fontId="22" fillId="0" borderId="16" xfId="48" applyNumberFormat="1" applyFont="1" applyBorder="1" applyAlignment="1">
      <alignment horizontal="right" vertical="center"/>
    </xf>
    <xf numFmtId="0" fontId="21" fillId="0" borderId="36" xfId="0" applyFont="1" applyBorder="1" applyAlignment="1">
      <alignment horizontal="right" vertical="center"/>
    </xf>
    <xf numFmtId="182" fontId="22" fillId="0" borderId="18" xfId="48" applyNumberFormat="1" applyFont="1" applyBorder="1" applyAlignment="1">
      <alignment vertical="center"/>
    </xf>
    <xf numFmtId="182" fontId="22" fillId="0" borderId="37" xfId="48" applyNumberFormat="1" applyFont="1" applyBorder="1" applyAlignment="1">
      <alignment vertical="center"/>
    </xf>
    <xf numFmtId="182" fontId="22" fillId="0" borderId="37" xfId="48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27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182" fontId="22" fillId="0" borderId="33" xfId="48" applyNumberFormat="1" applyFont="1" applyBorder="1" applyAlignment="1">
      <alignment vertical="center"/>
    </xf>
    <xf numFmtId="182" fontId="22" fillId="0" borderId="33" xfId="48" applyNumberFormat="1" applyFont="1" applyBorder="1" applyAlignment="1">
      <alignment horizontal="right" vertical="center"/>
    </xf>
    <xf numFmtId="182" fontId="22" fillId="0" borderId="28" xfId="48" applyNumberFormat="1" applyFont="1" applyBorder="1" applyAlignment="1">
      <alignment horizontal="right" vertical="center"/>
    </xf>
    <xf numFmtId="182" fontId="22" fillId="0" borderId="16" xfId="48" applyNumberFormat="1" applyFont="1" applyBorder="1" applyAlignment="1">
      <alignment vertical="center"/>
    </xf>
    <xf numFmtId="182" fontId="22" fillId="0" borderId="40" xfId="48" applyNumberFormat="1" applyFont="1" applyBorder="1" applyAlignment="1">
      <alignment vertical="center"/>
    </xf>
    <xf numFmtId="182" fontId="22" fillId="0" borderId="45" xfId="48" applyNumberFormat="1" applyFont="1" applyBorder="1" applyAlignment="1">
      <alignment vertical="center"/>
    </xf>
    <xf numFmtId="182" fontId="22" fillId="0" borderId="44" xfId="48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1" fillId="0" borderId="3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 shrinkToFit="1"/>
    </xf>
    <xf numFmtId="0" fontId="22" fillId="0" borderId="16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 shrinkToFit="1"/>
    </xf>
    <xf numFmtId="176" fontId="22" fillId="0" borderId="21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shrinkToFit="1"/>
    </xf>
    <xf numFmtId="0" fontId="2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184" fontId="21" fillId="0" borderId="1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/>
    </xf>
    <xf numFmtId="185" fontId="22" fillId="0" borderId="18" xfId="0" applyNumberFormat="1" applyFont="1" applyBorder="1" applyAlignment="1">
      <alignment horizontal="right" vertical="center"/>
    </xf>
    <xf numFmtId="186" fontId="22" fillId="0" borderId="37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/>
    </xf>
    <xf numFmtId="185" fontId="22" fillId="0" borderId="14" xfId="0" applyNumberFormat="1" applyFont="1" applyBorder="1" applyAlignment="1">
      <alignment horizontal="right" vertical="center"/>
    </xf>
    <xf numFmtId="186" fontId="22" fillId="0" borderId="16" xfId="0" applyNumberFormat="1" applyFont="1" applyBorder="1" applyAlignment="1" quotePrefix="1">
      <alignment horizontal="right" vertical="center"/>
    </xf>
    <xf numFmtId="186" fontId="22" fillId="0" borderId="16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 shrinkToFit="1"/>
    </xf>
    <xf numFmtId="185" fontId="22" fillId="0" borderId="16" xfId="0" applyNumberFormat="1" applyFont="1" applyBorder="1" applyAlignment="1">
      <alignment horizontal="right" vertical="center"/>
    </xf>
    <xf numFmtId="0" fontId="22" fillId="24" borderId="15" xfId="0" applyFont="1" applyFill="1" applyBorder="1" applyAlignment="1">
      <alignment horizontal="left" vertical="center"/>
    </xf>
    <xf numFmtId="185" fontId="22" fillId="24" borderId="14" xfId="0" applyNumberFormat="1" applyFont="1" applyFill="1" applyBorder="1" applyAlignment="1">
      <alignment horizontal="right" vertical="center"/>
    </xf>
    <xf numFmtId="186" fontId="22" fillId="24" borderId="16" xfId="0" applyNumberFormat="1" applyFont="1" applyFill="1" applyBorder="1" applyAlignment="1">
      <alignment horizontal="right" vertical="center"/>
    </xf>
    <xf numFmtId="186" fontId="22" fillId="0" borderId="14" xfId="0" applyNumberFormat="1" applyFont="1" applyBorder="1" applyAlignment="1">
      <alignment horizontal="right" vertical="center"/>
    </xf>
    <xf numFmtId="185" fontId="22" fillId="0" borderId="15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 shrinkToFit="1"/>
    </xf>
    <xf numFmtId="185" fontId="22" fillId="0" borderId="15" xfId="0" applyNumberFormat="1" applyFont="1" applyFill="1" applyBorder="1" applyAlignment="1">
      <alignment horizontal="right" vertical="center"/>
    </xf>
    <xf numFmtId="186" fontId="22" fillId="0" borderId="14" xfId="0" applyNumberFormat="1" applyFont="1" applyFill="1" applyBorder="1" applyAlignment="1">
      <alignment horizontal="right" vertical="center"/>
    </xf>
    <xf numFmtId="186" fontId="22" fillId="0" borderId="16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6" fontId="22" fillId="0" borderId="14" xfId="0" applyNumberFormat="1" applyFont="1" applyBorder="1" applyAlignment="1" quotePrefix="1">
      <alignment horizontal="right" vertical="center"/>
    </xf>
    <xf numFmtId="186" fontId="22" fillId="0" borderId="14" xfId="0" applyNumberFormat="1" applyFont="1" applyFill="1" applyBorder="1" applyAlignment="1" quotePrefix="1">
      <alignment horizontal="right" vertical="center"/>
    </xf>
    <xf numFmtId="186" fontId="22" fillId="0" borderId="16" xfId="0" applyNumberFormat="1" applyFont="1" applyFill="1" applyBorder="1" applyAlignment="1" quotePrefix="1">
      <alignment horizontal="right" vertical="center"/>
    </xf>
    <xf numFmtId="185" fontId="22" fillId="0" borderId="16" xfId="0" applyNumberFormat="1" applyFont="1" applyBorder="1" applyAlignment="1" quotePrefix="1">
      <alignment horizontal="right" vertical="center"/>
    </xf>
    <xf numFmtId="186" fontId="22" fillId="24" borderId="21" xfId="0" applyNumberFormat="1" applyFont="1" applyFill="1" applyBorder="1" applyAlignment="1">
      <alignment horizontal="right" vertical="center"/>
    </xf>
    <xf numFmtId="186" fontId="22" fillId="24" borderId="14" xfId="0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185" fontId="22" fillId="0" borderId="20" xfId="0" applyNumberFormat="1" applyFont="1" applyBorder="1" applyAlignment="1">
      <alignment horizontal="right" vertical="center"/>
    </xf>
    <xf numFmtId="186" fontId="22" fillId="0" borderId="29" xfId="0" applyNumberFormat="1" applyFont="1" applyFill="1" applyBorder="1" applyAlignment="1">
      <alignment horizontal="right" vertical="center"/>
    </xf>
    <xf numFmtId="186" fontId="22" fillId="0" borderId="20" xfId="0" applyNumberFormat="1" applyFont="1" applyFill="1" applyBorder="1" applyAlignment="1">
      <alignment horizontal="right" vertical="center"/>
    </xf>
    <xf numFmtId="185" fontId="22" fillId="0" borderId="19" xfId="0" applyNumberFormat="1" applyFont="1" applyBorder="1" applyAlignment="1">
      <alignment horizontal="right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176" fontId="23" fillId="0" borderId="18" xfId="0" applyNumberFormat="1" applyFont="1" applyBorder="1" applyAlignment="1">
      <alignment horizontal="right" vertical="center" wrapText="1"/>
    </xf>
    <xf numFmtId="176" fontId="23" fillId="0" borderId="37" xfId="48" applyNumberFormat="1" applyFont="1" applyBorder="1" applyAlignment="1">
      <alignment horizontal="right" vertical="center"/>
    </xf>
    <xf numFmtId="176" fontId="23" fillId="0" borderId="37" xfId="48" applyNumberFormat="1" applyFont="1" applyFill="1" applyBorder="1" applyAlignment="1">
      <alignment horizontal="right" vertical="center"/>
    </xf>
    <xf numFmtId="176" fontId="23" fillId="0" borderId="16" xfId="48" applyNumberFormat="1" applyFont="1" applyBorder="1" applyAlignment="1">
      <alignment horizontal="right" vertical="center"/>
    </xf>
    <xf numFmtId="176" fontId="23" fillId="0" borderId="16" xfId="48" applyNumberFormat="1" applyFont="1" applyFill="1" applyBorder="1" applyAlignment="1">
      <alignment horizontal="right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176" fontId="23" fillId="0" borderId="33" xfId="0" applyNumberFormat="1" applyFont="1" applyBorder="1" applyAlignment="1">
      <alignment horizontal="right" vertical="center" wrapText="1"/>
    </xf>
    <xf numFmtId="176" fontId="23" fillId="0" borderId="28" xfId="48" applyNumberFormat="1" applyFont="1" applyBorder="1" applyAlignment="1">
      <alignment horizontal="right" vertical="center"/>
    </xf>
    <xf numFmtId="176" fontId="23" fillId="0" borderId="28" xfId="48" applyNumberFormat="1" applyFont="1" applyFill="1" applyBorder="1" applyAlignment="1">
      <alignment horizontal="right" vertical="center"/>
    </xf>
    <xf numFmtId="0" fontId="21" fillId="0" borderId="31" xfId="0" applyFont="1" applyBorder="1" applyAlignment="1">
      <alignment horizontal="left" vertical="center" shrinkToFit="1"/>
    </xf>
    <xf numFmtId="182" fontId="23" fillId="0" borderId="18" xfId="0" applyNumberFormat="1" applyFont="1" applyBorder="1" applyAlignment="1">
      <alignment horizontal="right" vertical="center" wrapText="1"/>
    </xf>
    <xf numFmtId="182" fontId="23" fillId="0" borderId="37" xfId="48" applyNumberFormat="1" applyFont="1" applyBorder="1" applyAlignment="1">
      <alignment horizontal="right" vertical="center"/>
    </xf>
    <xf numFmtId="182" fontId="23" fillId="0" borderId="37" xfId="48" applyNumberFormat="1" applyFont="1" applyBorder="1" applyAlignment="1" quotePrefix="1">
      <alignment horizontal="right" vertical="center"/>
    </xf>
    <xf numFmtId="182" fontId="23" fillId="0" borderId="37" xfId="48" applyNumberFormat="1" applyFont="1" applyFill="1" applyBorder="1" applyAlignment="1" quotePrefix="1">
      <alignment horizontal="right" vertical="center"/>
    </xf>
    <xf numFmtId="182" fontId="23" fillId="0" borderId="33" xfId="0" applyNumberFormat="1" applyFont="1" applyBorder="1" applyAlignment="1">
      <alignment horizontal="right" vertical="center" wrapText="1"/>
    </xf>
    <xf numFmtId="182" fontId="23" fillId="0" borderId="28" xfId="48" applyNumberFormat="1" applyFont="1" applyBorder="1" applyAlignment="1">
      <alignment horizontal="right" vertical="center"/>
    </xf>
    <xf numFmtId="182" fontId="23" fillId="0" borderId="28" xfId="48" applyNumberFormat="1" applyFont="1" applyBorder="1" applyAlignment="1" quotePrefix="1">
      <alignment horizontal="right" vertical="center"/>
    </xf>
    <xf numFmtId="182" fontId="23" fillId="0" borderId="28" xfId="48" applyNumberFormat="1" applyFont="1" applyFill="1" applyBorder="1" applyAlignment="1" quotePrefix="1">
      <alignment horizontal="right" vertical="center"/>
    </xf>
    <xf numFmtId="0" fontId="21" fillId="0" borderId="26" xfId="0" applyFont="1" applyFill="1" applyBorder="1" applyAlignment="1">
      <alignment horizontal="center" vertical="center"/>
    </xf>
    <xf numFmtId="187" fontId="23" fillId="0" borderId="18" xfId="0" applyNumberFormat="1" applyFont="1" applyBorder="1" applyAlignment="1">
      <alignment horizontal="right" vertical="center" wrapText="1"/>
    </xf>
    <xf numFmtId="187" fontId="23" fillId="0" borderId="37" xfId="48" applyNumberFormat="1" applyFont="1" applyBorder="1" applyAlignment="1">
      <alignment horizontal="right" vertical="center"/>
    </xf>
    <xf numFmtId="187" fontId="23" fillId="0" borderId="37" xfId="48" applyNumberFormat="1" applyFont="1" applyBorder="1" applyAlignment="1" quotePrefix="1">
      <alignment horizontal="right" vertical="center"/>
    </xf>
    <xf numFmtId="187" fontId="23" fillId="0" borderId="37" xfId="48" applyNumberFormat="1" applyFont="1" applyFill="1" applyBorder="1" applyAlignment="1" quotePrefix="1">
      <alignment horizontal="right" vertical="center"/>
    </xf>
    <xf numFmtId="187" fontId="23" fillId="0" borderId="33" xfId="0" applyNumberFormat="1" applyFont="1" applyBorder="1" applyAlignment="1">
      <alignment horizontal="right" vertical="center" wrapText="1"/>
    </xf>
    <xf numFmtId="187" fontId="23" fillId="0" borderId="28" xfId="48" applyNumberFormat="1" applyFont="1" applyBorder="1" applyAlignment="1">
      <alignment horizontal="right" vertical="center"/>
    </xf>
    <xf numFmtId="187" fontId="23" fillId="0" borderId="28" xfId="48" applyNumberFormat="1" applyFont="1" applyBorder="1" applyAlignment="1" quotePrefix="1">
      <alignment horizontal="right" vertical="center"/>
    </xf>
    <xf numFmtId="187" fontId="23" fillId="0" borderId="28" xfId="48" applyNumberFormat="1" applyFont="1" applyFill="1" applyBorder="1" applyAlignment="1" quotePrefix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23" fillId="0" borderId="16" xfId="48" applyNumberFormat="1" applyFont="1" applyBorder="1" applyAlignment="1">
      <alignment vertical="center"/>
    </xf>
    <xf numFmtId="38" fontId="23" fillId="0" borderId="15" xfId="48" applyFont="1" applyBorder="1" applyAlignment="1">
      <alignment horizontal="left" vertical="center"/>
    </xf>
    <xf numFmtId="176" fontId="23" fillId="0" borderId="0" xfId="48" applyNumberFormat="1" applyFont="1" applyBorder="1" applyAlignment="1">
      <alignment vertical="center"/>
    </xf>
    <xf numFmtId="38" fontId="23" fillId="0" borderId="35" xfId="48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38" fontId="23" fillId="0" borderId="0" xfId="48" applyFont="1" applyBorder="1" applyAlignment="1">
      <alignment horizontal="left" vertical="center"/>
    </xf>
    <xf numFmtId="176" fontId="23" fillId="0" borderId="21" xfId="48" applyNumberFormat="1" applyFont="1" applyBorder="1" applyAlignment="1">
      <alignment vertical="center"/>
    </xf>
    <xf numFmtId="38" fontId="23" fillId="0" borderId="19" xfId="48" applyFont="1" applyBorder="1" applyAlignment="1">
      <alignment horizontal="left" vertical="center"/>
    </xf>
    <xf numFmtId="38" fontId="23" fillId="0" borderId="29" xfId="48" applyFont="1" applyBorder="1" applyAlignment="1">
      <alignment horizontal="left"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176" fontId="23" fillId="0" borderId="29" xfId="48" applyNumberFormat="1" applyFont="1" applyBorder="1" applyAlignment="1">
      <alignment vertical="center"/>
    </xf>
    <xf numFmtId="0" fontId="21" fillId="0" borderId="29" xfId="0" applyFont="1" applyBorder="1" applyAlignment="1">
      <alignment horizontal="left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177" fontId="23" fillId="0" borderId="0" xfId="0" applyNumberFormat="1" applyFont="1" applyBorder="1" applyAlignment="1">
      <alignment horizontal="right" vertical="center"/>
    </xf>
    <xf numFmtId="176" fontId="23" fillId="0" borderId="20" xfId="0" applyNumberFormat="1" applyFont="1" applyBorder="1" applyAlignment="1">
      <alignment horizontal="right" vertical="center"/>
    </xf>
    <xf numFmtId="0" fontId="25" fillId="0" borderId="25" xfId="0" applyFont="1" applyBorder="1" applyAlignment="1">
      <alignment vertical="center"/>
    </xf>
    <xf numFmtId="3" fontId="24" fillId="0" borderId="25" xfId="0" applyNumberFormat="1" applyFont="1" applyBorder="1" applyAlignment="1">
      <alignment horizontal="left" vertical="center"/>
    </xf>
    <xf numFmtId="3" fontId="24" fillId="0" borderId="25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176" fontId="26" fillId="0" borderId="14" xfId="0" applyNumberFormat="1" applyFont="1" applyBorder="1" applyAlignment="1">
      <alignment horizontal="right" vertical="center"/>
    </xf>
    <xf numFmtId="176" fontId="26" fillId="0" borderId="16" xfId="0" applyNumberFormat="1" applyFont="1" applyBorder="1" applyAlignment="1">
      <alignment horizontal="right" vertical="center"/>
    </xf>
    <xf numFmtId="176" fontId="23" fillId="0" borderId="14" xfId="0" applyNumberFormat="1" applyFont="1" applyBorder="1" applyAlignment="1">
      <alignment vertical="center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20" xfId="0" applyNumberFormat="1" applyFont="1" applyFill="1" applyBorder="1" applyAlignment="1">
      <alignment horizontal="right" vertical="center"/>
    </xf>
    <xf numFmtId="176" fontId="23" fillId="0" borderId="20" xfId="0" applyNumberFormat="1" applyFont="1" applyBorder="1" applyAlignment="1">
      <alignment vertical="center"/>
    </xf>
    <xf numFmtId="176" fontId="23" fillId="0" borderId="21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176" fontId="23" fillId="0" borderId="14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right" vertical="center"/>
    </xf>
    <xf numFmtId="176" fontId="23" fillId="0" borderId="20" xfId="0" applyNumberFormat="1" applyFont="1" applyFill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shrinkToFit="1"/>
    </xf>
    <xf numFmtId="0" fontId="24" fillId="24" borderId="15" xfId="0" applyFont="1" applyFill="1" applyBorder="1" applyAlignment="1">
      <alignment horizontal="left" vertical="center"/>
    </xf>
    <xf numFmtId="176" fontId="22" fillId="24" borderId="1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right" vertical="center"/>
    </xf>
    <xf numFmtId="176" fontId="22" fillId="0" borderId="14" xfId="0" applyNumberFormat="1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justify" vertical="center"/>
    </xf>
    <xf numFmtId="0" fontId="21" fillId="0" borderId="36" xfId="0" applyFont="1" applyBorder="1" applyAlignment="1">
      <alignment horizontal="justify" vertical="center"/>
    </xf>
    <xf numFmtId="176" fontId="22" fillId="0" borderId="37" xfId="48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justify" vertical="center"/>
    </xf>
    <xf numFmtId="0" fontId="21" fillId="0" borderId="15" xfId="0" applyFont="1" applyFill="1" applyBorder="1" applyAlignment="1">
      <alignment horizontal="justify" vertical="center"/>
    </xf>
    <xf numFmtId="181" fontId="22" fillId="0" borderId="14" xfId="0" applyNumberFormat="1" applyFont="1" applyFill="1" applyBorder="1" applyAlignment="1">
      <alignment horizontal="right" vertical="center"/>
    </xf>
    <xf numFmtId="181" fontId="22" fillId="0" borderId="16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justify" vertical="center"/>
    </xf>
    <xf numFmtId="176" fontId="22" fillId="0" borderId="16" xfId="48" applyNumberFormat="1" applyFont="1" applyBorder="1" applyAlignment="1">
      <alignment vertical="center"/>
    </xf>
    <xf numFmtId="0" fontId="22" fillId="0" borderId="27" xfId="0" applyFont="1" applyBorder="1" applyAlignment="1">
      <alignment horizontal="justify" vertical="center"/>
    </xf>
    <xf numFmtId="0" fontId="21" fillId="0" borderId="31" xfId="0" applyFont="1" applyBorder="1" applyAlignment="1">
      <alignment horizontal="justify" vertical="center"/>
    </xf>
    <xf numFmtId="176" fontId="22" fillId="0" borderId="28" xfId="48" applyNumberFormat="1" applyFont="1" applyBorder="1" applyAlignment="1">
      <alignment vertical="center"/>
    </xf>
    <xf numFmtId="0" fontId="21" fillId="0" borderId="19" xfId="0" applyFont="1" applyBorder="1" applyAlignment="1">
      <alignment horizontal="justify" vertical="center"/>
    </xf>
    <xf numFmtId="188" fontId="22" fillId="0" borderId="20" xfId="0" applyNumberFormat="1" applyFont="1" applyBorder="1" applyAlignment="1">
      <alignment horizontal="right" vertical="center"/>
    </xf>
    <xf numFmtId="188" fontId="22" fillId="0" borderId="21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標準_JB16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24</xdr:col>
      <xdr:colOff>323850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3822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24</xdr:col>
      <xdr:colOff>323850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41947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24</xdr:col>
      <xdr:colOff>323850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488632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200025</xdr:rowOff>
    </xdr:from>
    <xdr:to>
      <xdr:col>19</xdr:col>
      <xdr:colOff>9525</xdr:colOff>
      <xdr:row>21</xdr:row>
      <xdr:rowOff>238125</xdr:rowOff>
    </xdr:to>
    <xdr:sp>
      <xdr:nvSpPr>
        <xdr:cNvPr id="4" name="直線コネクタ 5"/>
        <xdr:cNvSpPr>
          <a:spLocks/>
        </xdr:cNvSpPr>
      </xdr:nvSpPr>
      <xdr:spPr>
        <a:xfrm rot="5400000">
          <a:off x="7762875" y="619125"/>
          <a:ext cx="0" cy="4495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9525</xdr:rowOff>
    </xdr:from>
    <xdr:to>
      <xdr:col>19</xdr:col>
      <xdr:colOff>0</xdr:colOff>
      <xdr:row>31</xdr:row>
      <xdr:rowOff>0</xdr:rowOff>
    </xdr:to>
    <xdr:sp>
      <xdr:nvSpPr>
        <xdr:cNvPr id="5" name="直線コネクタ 6"/>
        <xdr:cNvSpPr>
          <a:spLocks/>
        </xdr:cNvSpPr>
      </xdr:nvSpPr>
      <xdr:spPr>
        <a:xfrm rot="5400000">
          <a:off x="7753350" y="559117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19</xdr:row>
      <xdr:rowOff>114300</xdr:rowOff>
    </xdr:from>
    <xdr:to>
      <xdr:col>2</xdr:col>
      <xdr:colOff>200025</xdr:colOff>
      <xdr:row>21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2085975" y="34480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142875</xdr:rowOff>
    </xdr:from>
    <xdr:to>
      <xdr:col>4</xdr:col>
      <xdr:colOff>190500</xdr:colOff>
      <xdr:row>21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3676650" y="3476625"/>
          <a:ext cx="952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33</xdr:row>
      <xdr:rowOff>142875</xdr:rowOff>
    </xdr:from>
    <xdr:to>
      <xdr:col>6</xdr:col>
      <xdr:colOff>285750</xdr:colOff>
      <xdr:row>34</xdr:row>
      <xdr:rowOff>123825</xdr:rowOff>
    </xdr:to>
    <xdr:sp>
      <xdr:nvSpPr>
        <xdr:cNvPr id="3" name="AutoShape 6"/>
        <xdr:cNvSpPr>
          <a:spLocks/>
        </xdr:cNvSpPr>
      </xdr:nvSpPr>
      <xdr:spPr>
        <a:xfrm>
          <a:off x="5448300" y="4524375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19</xdr:row>
      <xdr:rowOff>114300</xdr:rowOff>
    </xdr:from>
    <xdr:to>
      <xdr:col>2</xdr:col>
      <xdr:colOff>200025</xdr:colOff>
      <xdr:row>21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2085975" y="34480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19</xdr:row>
      <xdr:rowOff>76200</xdr:rowOff>
    </xdr:from>
    <xdr:to>
      <xdr:col>9</xdr:col>
      <xdr:colOff>257175</xdr:colOff>
      <xdr:row>21</xdr:row>
      <xdr:rowOff>123825</xdr:rowOff>
    </xdr:to>
    <xdr:sp>
      <xdr:nvSpPr>
        <xdr:cNvPr id="5" name="AutoShape 8"/>
        <xdr:cNvSpPr>
          <a:spLocks/>
        </xdr:cNvSpPr>
      </xdr:nvSpPr>
      <xdr:spPr>
        <a:xfrm>
          <a:off x="7810500" y="34099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85725</xdr:rowOff>
    </xdr:from>
    <xdr:to>
      <xdr:col>10</xdr:col>
      <xdr:colOff>238125</xdr:colOff>
      <xdr:row>21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8601075" y="3419475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9</xdr:col>
      <xdr:colOff>9525</xdr:colOff>
      <xdr:row>8</xdr:row>
      <xdr:rowOff>0</xdr:rowOff>
    </xdr:to>
    <xdr:sp>
      <xdr:nvSpPr>
        <xdr:cNvPr id="7" name="直線コネクタ 7"/>
        <xdr:cNvSpPr>
          <a:spLocks/>
        </xdr:cNvSpPr>
      </xdr:nvSpPr>
      <xdr:spPr>
        <a:xfrm rot="5400000">
          <a:off x="7639050" y="45720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819275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12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6419850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381125" y="42862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19050</xdr:rowOff>
    </xdr:from>
    <xdr:to>
      <xdr:col>10</xdr:col>
      <xdr:colOff>9525</xdr:colOff>
      <xdr:row>42</xdr:row>
      <xdr:rowOff>142875</xdr:rowOff>
    </xdr:to>
    <xdr:sp>
      <xdr:nvSpPr>
        <xdr:cNvPr id="1" name="直線コネクタ 2"/>
        <xdr:cNvSpPr>
          <a:spLocks/>
        </xdr:cNvSpPr>
      </xdr:nvSpPr>
      <xdr:spPr>
        <a:xfrm rot="5400000">
          <a:off x="8429625" y="438150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9525</xdr:rowOff>
    </xdr:from>
    <xdr:to>
      <xdr:col>10</xdr:col>
      <xdr:colOff>9525</xdr:colOff>
      <xdr:row>42</xdr:row>
      <xdr:rowOff>133350</xdr:rowOff>
    </xdr:to>
    <xdr:sp>
      <xdr:nvSpPr>
        <xdr:cNvPr id="1" name="直線コネクタ 1"/>
        <xdr:cNvSpPr>
          <a:spLocks/>
        </xdr:cNvSpPr>
      </xdr:nvSpPr>
      <xdr:spPr>
        <a:xfrm rot="5400000">
          <a:off x="8429625" y="428625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9525</xdr:rowOff>
    </xdr:from>
    <xdr:to>
      <xdr:col>10</xdr:col>
      <xdr:colOff>9525</xdr:colOff>
      <xdr:row>42</xdr:row>
      <xdr:rowOff>133350</xdr:rowOff>
    </xdr:to>
    <xdr:sp>
      <xdr:nvSpPr>
        <xdr:cNvPr id="1" name="直線コネクタ 1"/>
        <xdr:cNvSpPr>
          <a:spLocks/>
        </xdr:cNvSpPr>
      </xdr:nvSpPr>
      <xdr:spPr>
        <a:xfrm rot="5400000">
          <a:off x="8429625" y="428625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19050</xdr:rowOff>
    </xdr:from>
    <xdr:to>
      <xdr:col>10</xdr:col>
      <xdr:colOff>9525</xdr:colOff>
      <xdr:row>42</xdr:row>
      <xdr:rowOff>142875</xdr:rowOff>
    </xdr:to>
    <xdr:sp>
      <xdr:nvSpPr>
        <xdr:cNvPr id="1" name="直線コネクタ 1"/>
        <xdr:cNvSpPr>
          <a:spLocks/>
        </xdr:cNvSpPr>
      </xdr:nvSpPr>
      <xdr:spPr>
        <a:xfrm rot="5400000">
          <a:off x="8429625" y="438150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19050</xdr:rowOff>
    </xdr:from>
    <xdr:to>
      <xdr:col>10</xdr:col>
      <xdr:colOff>9525</xdr:colOff>
      <xdr:row>42</xdr:row>
      <xdr:rowOff>142875</xdr:rowOff>
    </xdr:to>
    <xdr:sp>
      <xdr:nvSpPr>
        <xdr:cNvPr id="1" name="直線コネクタ 1"/>
        <xdr:cNvSpPr>
          <a:spLocks/>
        </xdr:cNvSpPr>
      </xdr:nvSpPr>
      <xdr:spPr>
        <a:xfrm rot="5400000">
          <a:off x="8429625" y="438150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21</xdr:col>
      <xdr:colOff>485775</xdr:colOff>
      <xdr:row>26</xdr:row>
      <xdr:rowOff>0</xdr:rowOff>
    </xdr:to>
    <xdr:sp>
      <xdr:nvSpPr>
        <xdr:cNvPr id="1" name="直線コネクタ 13"/>
        <xdr:cNvSpPr>
          <a:spLocks/>
        </xdr:cNvSpPr>
      </xdr:nvSpPr>
      <xdr:spPr>
        <a:xfrm>
          <a:off x="152400" y="5848350"/>
          <a:ext cx="11353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11" width="9.875" style="1" customWidth="1"/>
    <col min="12" max="12" width="11.00390625" style="1" customWidth="1"/>
    <col min="13" max="13" width="1.75390625" style="1" customWidth="1"/>
    <col min="14" max="14" width="9.875" style="1" customWidth="1"/>
    <col min="15" max="15" width="9.375" style="1" hidden="1" customWidth="1"/>
    <col min="16" max="16384" width="9.00390625" style="1" customWidth="1"/>
  </cols>
  <sheetData>
    <row r="1" spans="1:13" ht="16.5" customHeight="1">
      <c r="A1" s="3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4" ht="16.5" customHeight="1">
      <c r="A2" s="6" t="s">
        <v>391</v>
      </c>
      <c r="N2" s="7" t="s">
        <v>457</v>
      </c>
    </row>
    <row r="3" spans="1:14" ht="16.5" customHeight="1">
      <c r="A3" s="8" t="s">
        <v>589</v>
      </c>
      <c r="B3" s="9" t="s">
        <v>378</v>
      </c>
      <c r="C3" s="9" t="s">
        <v>341</v>
      </c>
      <c r="D3" s="9" t="s">
        <v>68</v>
      </c>
      <c r="E3" s="9" t="s">
        <v>1</v>
      </c>
      <c r="F3" s="9" t="s">
        <v>608</v>
      </c>
      <c r="G3" s="9" t="s">
        <v>264</v>
      </c>
      <c r="H3" s="9" t="s">
        <v>85</v>
      </c>
      <c r="I3" s="9" t="s">
        <v>164</v>
      </c>
      <c r="J3" s="9" t="s">
        <v>229</v>
      </c>
      <c r="K3" s="10" t="s">
        <v>364</v>
      </c>
      <c r="L3" s="11" t="s">
        <v>371</v>
      </c>
      <c r="M3" s="12"/>
      <c r="N3" s="9" t="s">
        <v>359</v>
      </c>
    </row>
    <row r="4" spans="1:15" ht="16.5" customHeight="1">
      <c r="A4" s="13" t="s">
        <v>372</v>
      </c>
      <c r="B4" s="14">
        <v>279</v>
      </c>
      <c r="C4" s="14">
        <v>145</v>
      </c>
      <c r="D4" s="14">
        <v>175</v>
      </c>
      <c r="E4" s="14">
        <v>193</v>
      </c>
      <c r="F4" s="14">
        <v>256</v>
      </c>
      <c r="G4" s="14">
        <v>646</v>
      </c>
      <c r="H4" s="14">
        <v>470</v>
      </c>
      <c r="I4" s="14">
        <v>609</v>
      </c>
      <c r="J4" s="14">
        <v>430</v>
      </c>
      <c r="K4" s="15">
        <v>392</v>
      </c>
      <c r="L4" s="16">
        <v>3594</v>
      </c>
      <c r="M4" s="14"/>
      <c r="N4" s="17">
        <v>878</v>
      </c>
      <c r="O4" s="18">
        <f aca="true" t="shared" si="0" ref="O4:O12">SUM(B4:K4)</f>
        <v>3595</v>
      </c>
    </row>
    <row r="5" spans="1:15" ht="16.5" customHeight="1">
      <c r="A5" s="13" t="s">
        <v>23</v>
      </c>
      <c r="B5" s="14">
        <v>270</v>
      </c>
      <c r="C5" s="14">
        <v>143</v>
      </c>
      <c r="D5" s="14">
        <v>161</v>
      </c>
      <c r="E5" s="14">
        <v>170</v>
      </c>
      <c r="F5" s="14">
        <v>266</v>
      </c>
      <c r="G5" s="14">
        <v>656</v>
      </c>
      <c r="H5" s="14">
        <v>487</v>
      </c>
      <c r="I5" s="14">
        <v>611</v>
      </c>
      <c r="J5" s="14">
        <v>444</v>
      </c>
      <c r="K5" s="15">
        <v>420</v>
      </c>
      <c r="L5" s="16">
        <v>3626</v>
      </c>
      <c r="M5" s="14"/>
      <c r="N5" s="19">
        <v>935</v>
      </c>
      <c r="O5" s="18">
        <f t="shared" si="0"/>
        <v>3628</v>
      </c>
    </row>
    <row r="6" spans="1:15" ht="16.5" customHeight="1">
      <c r="A6" s="13" t="s">
        <v>484</v>
      </c>
      <c r="B6" s="14">
        <v>247</v>
      </c>
      <c r="C6" s="14">
        <v>121</v>
      </c>
      <c r="D6" s="14">
        <v>137</v>
      </c>
      <c r="E6" s="14">
        <v>134</v>
      </c>
      <c r="F6" s="14">
        <v>249</v>
      </c>
      <c r="G6" s="14">
        <v>608</v>
      </c>
      <c r="H6" s="14">
        <v>470</v>
      </c>
      <c r="I6" s="14">
        <v>619</v>
      </c>
      <c r="J6" s="14">
        <v>407</v>
      </c>
      <c r="K6" s="15">
        <v>388</v>
      </c>
      <c r="L6" s="16">
        <v>3379</v>
      </c>
      <c r="M6" s="14"/>
      <c r="N6" s="19">
        <v>896</v>
      </c>
      <c r="O6" s="18">
        <f t="shared" si="0"/>
        <v>3380</v>
      </c>
    </row>
    <row r="7" spans="1:15" ht="16.5" customHeight="1">
      <c r="A7" s="13" t="s">
        <v>70</v>
      </c>
      <c r="B7" s="14">
        <v>252</v>
      </c>
      <c r="C7" s="14">
        <v>105</v>
      </c>
      <c r="D7" s="14">
        <v>122</v>
      </c>
      <c r="E7" s="14">
        <v>104</v>
      </c>
      <c r="F7" s="14">
        <v>238</v>
      </c>
      <c r="G7" s="14">
        <v>590</v>
      </c>
      <c r="H7" s="14">
        <v>465</v>
      </c>
      <c r="I7" s="14">
        <v>598</v>
      </c>
      <c r="J7" s="14">
        <v>382</v>
      </c>
      <c r="K7" s="15">
        <v>382</v>
      </c>
      <c r="L7" s="16">
        <v>3239</v>
      </c>
      <c r="M7" s="14"/>
      <c r="N7" s="19">
        <v>866</v>
      </c>
      <c r="O7" s="18">
        <f t="shared" si="0"/>
        <v>3238</v>
      </c>
    </row>
    <row r="8" spans="1:15" ht="16.5" customHeight="1">
      <c r="A8" s="13" t="s">
        <v>132</v>
      </c>
      <c r="B8" s="14">
        <v>223</v>
      </c>
      <c r="C8" s="14">
        <v>100</v>
      </c>
      <c r="D8" s="14">
        <v>106</v>
      </c>
      <c r="E8" s="14">
        <v>86</v>
      </c>
      <c r="F8" s="14">
        <v>227</v>
      </c>
      <c r="G8" s="14">
        <v>557</v>
      </c>
      <c r="H8" s="14">
        <v>458</v>
      </c>
      <c r="I8" s="14">
        <v>571</v>
      </c>
      <c r="J8" s="14">
        <v>379</v>
      </c>
      <c r="K8" s="15">
        <v>376</v>
      </c>
      <c r="L8" s="16">
        <v>3083</v>
      </c>
      <c r="M8" s="14"/>
      <c r="N8" s="19">
        <v>857</v>
      </c>
      <c r="O8" s="18">
        <f t="shared" si="0"/>
        <v>3083</v>
      </c>
    </row>
    <row r="9" spans="1:15" ht="16.5" customHeight="1">
      <c r="A9" s="13" t="s">
        <v>196</v>
      </c>
      <c r="B9" s="14">
        <v>219</v>
      </c>
      <c r="C9" s="14">
        <v>80</v>
      </c>
      <c r="D9" s="14">
        <v>95</v>
      </c>
      <c r="E9" s="14">
        <v>75</v>
      </c>
      <c r="F9" s="14">
        <v>224</v>
      </c>
      <c r="G9" s="14">
        <v>559</v>
      </c>
      <c r="H9" s="14">
        <v>465</v>
      </c>
      <c r="I9" s="14">
        <v>577</v>
      </c>
      <c r="J9" s="14">
        <v>366</v>
      </c>
      <c r="K9" s="15">
        <v>375</v>
      </c>
      <c r="L9" s="16">
        <v>3034</v>
      </c>
      <c r="M9" s="14"/>
      <c r="N9" s="19">
        <v>838</v>
      </c>
      <c r="O9" s="18">
        <f t="shared" si="0"/>
        <v>3035</v>
      </c>
    </row>
    <row r="10" spans="1:15" ht="16.5" customHeight="1">
      <c r="A10" s="13" t="s">
        <v>593</v>
      </c>
      <c r="B10" s="14">
        <v>205</v>
      </c>
      <c r="C10" s="14">
        <v>61</v>
      </c>
      <c r="D10" s="14">
        <v>81</v>
      </c>
      <c r="E10" s="14">
        <v>61</v>
      </c>
      <c r="F10" s="14">
        <v>206</v>
      </c>
      <c r="G10" s="14">
        <v>512</v>
      </c>
      <c r="H10" s="14">
        <v>446</v>
      </c>
      <c r="I10" s="14">
        <v>529</v>
      </c>
      <c r="J10" s="14">
        <v>339</v>
      </c>
      <c r="K10" s="15">
        <v>354</v>
      </c>
      <c r="L10" s="16">
        <v>2795</v>
      </c>
      <c r="M10" s="14"/>
      <c r="N10" s="19">
        <v>766</v>
      </c>
      <c r="O10" s="18">
        <f t="shared" si="0"/>
        <v>2794</v>
      </c>
    </row>
    <row r="11" spans="1:15" ht="16.5" customHeight="1">
      <c r="A11" s="13" t="s">
        <v>517</v>
      </c>
      <c r="B11" s="14">
        <v>188</v>
      </c>
      <c r="C11" s="14">
        <v>48</v>
      </c>
      <c r="D11" s="14">
        <v>73</v>
      </c>
      <c r="E11" s="14">
        <v>54</v>
      </c>
      <c r="F11" s="14">
        <v>188</v>
      </c>
      <c r="G11" s="14">
        <v>487</v>
      </c>
      <c r="H11" s="14">
        <v>412</v>
      </c>
      <c r="I11" s="14">
        <v>500</v>
      </c>
      <c r="J11" s="14">
        <v>314</v>
      </c>
      <c r="K11" s="15">
        <v>332</v>
      </c>
      <c r="L11" s="16">
        <v>2594</v>
      </c>
      <c r="M11" s="14"/>
      <c r="N11" s="19">
        <v>769</v>
      </c>
      <c r="O11" s="18">
        <f t="shared" si="0"/>
        <v>2596</v>
      </c>
    </row>
    <row r="12" spans="1:15" ht="16.5" customHeight="1">
      <c r="A12" s="20" t="s">
        <v>133</v>
      </c>
      <c r="B12" s="21">
        <f>B24+B36+'21'!B12</f>
        <v>173</v>
      </c>
      <c r="C12" s="21">
        <f>C24+C36+'21'!C12</f>
        <v>23</v>
      </c>
      <c r="D12" s="21">
        <f>D24+D36+'21'!D12</f>
        <v>43</v>
      </c>
      <c r="E12" s="21">
        <f>E24+E36+'21'!E12</f>
        <v>32</v>
      </c>
      <c r="F12" s="21">
        <f>F24+F36+'21'!F12</f>
        <v>122</v>
      </c>
      <c r="G12" s="21">
        <f>G24+G36+'21'!G12</f>
        <v>423</v>
      </c>
      <c r="H12" s="21">
        <f>H24+H36+'21'!H12</f>
        <v>355</v>
      </c>
      <c r="I12" s="21">
        <f>I24+I36+'21'!I12</f>
        <v>411</v>
      </c>
      <c r="J12" s="21">
        <f>J24+J36+'21'!J12</f>
        <v>256</v>
      </c>
      <c r="K12" s="22">
        <f>K24+K36+'21'!K12</f>
        <v>286</v>
      </c>
      <c r="L12" s="23">
        <f>L24+L36+'21'!L12</f>
        <v>2124</v>
      </c>
      <c r="M12" s="14"/>
      <c r="N12" s="21">
        <v>687</v>
      </c>
      <c r="O12" s="18">
        <f t="shared" si="0"/>
        <v>2124</v>
      </c>
    </row>
    <row r="13" spans="1:15" s="2" customFormat="1" ht="4.5" customHeight="1">
      <c r="A13" s="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4"/>
      <c r="O13" s="26"/>
    </row>
    <row r="14" spans="1:15" ht="16.5" customHeight="1">
      <c r="A14" s="27" t="s">
        <v>50</v>
      </c>
      <c r="K14" s="7"/>
      <c r="N14" s="7" t="s">
        <v>457</v>
      </c>
      <c r="O14" s="18"/>
    </row>
    <row r="15" spans="1:15" ht="16.5" customHeight="1">
      <c r="A15" s="8" t="s">
        <v>589</v>
      </c>
      <c r="B15" s="9" t="s">
        <v>378</v>
      </c>
      <c r="C15" s="9" t="s">
        <v>341</v>
      </c>
      <c r="D15" s="9" t="s">
        <v>68</v>
      </c>
      <c r="E15" s="9" t="s">
        <v>1</v>
      </c>
      <c r="F15" s="9" t="s">
        <v>608</v>
      </c>
      <c r="G15" s="9" t="s">
        <v>264</v>
      </c>
      <c r="H15" s="9" t="s">
        <v>85</v>
      </c>
      <c r="I15" s="9" t="s">
        <v>164</v>
      </c>
      <c r="J15" s="9" t="s">
        <v>229</v>
      </c>
      <c r="K15" s="10" t="s">
        <v>364</v>
      </c>
      <c r="L15" s="11" t="s">
        <v>371</v>
      </c>
      <c r="M15" s="12"/>
      <c r="N15" s="9" t="s">
        <v>359</v>
      </c>
      <c r="O15" s="18"/>
    </row>
    <row r="16" spans="1:15" ht="16.5" customHeight="1">
      <c r="A16" s="13" t="s">
        <v>372</v>
      </c>
      <c r="B16" s="14">
        <v>232</v>
      </c>
      <c r="C16" s="14">
        <v>112</v>
      </c>
      <c r="D16" s="14">
        <v>132</v>
      </c>
      <c r="E16" s="14">
        <v>148</v>
      </c>
      <c r="F16" s="14">
        <v>158</v>
      </c>
      <c r="G16" s="14">
        <v>330</v>
      </c>
      <c r="H16" s="14">
        <v>319</v>
      </c>
      <c r="I16" s="14">
        <v>320</v>
      </c>
      <c r="J16" s="14">
        <v>375</v>
      </c>
      <c r="K16" s="15">
        <v>326</v>
      </c>
      <c r="L16" s="16">
        <v>2452</v>
      </c>
      <c r="M16" s="14"/>
      <c r="N16" s="17">
        <v>675</v>
      </c>
      <c r="O16" s="18">
        <f aca="true" t="shared" si="1" ref="O16:O24">SUM(B16:K16)</f>
        <v>2452</v>
      </c>
    </row>
    <row r="17" spans="1:15" ht="16.5" customHeight="1">
      <c r="A17" s="13" t="s">
        <v>23</v>
      </c>
      <c r="B17" s="14">
        <v>218</v>
      </c>
      <c r="C17" s="14">
        <v>108</v>
      </c>
      <c r="D17" s="14">
        <v>122</v>
      </c>
      <c r="E17" s="14">
        <v>131</v>
      </c>
      <c r="F17" s="14">
        <v>162</v>
      </c>
      <c r="G17" s="14">
        <v>327</v>
      </c>
      <c r="H17" s="14">
        <v>324</v>
      </c>
      <c r="I17" s="14">
        <v>322</v>
      </c>
      <c r="J17" s="14">
        <v>390</v>
      </c>
      <c r="K17" s="15">
        <v>345</v>
      </c>
      <c r="L17" s="16">
        <v>2449</v>
      </c>
      <c r="M17" s="14"/>
      <c r="N17" s="19">
        <v>699</v>
      </c>
      <c r="O17" s="18">
        <f t="shared" si="1"/>
        <v>2449</v>
      </c>
    </row>
    <row r="18" spans="1:15" ht="16.5" customHeight="1">
      <c r="A18" s="13" t="s">
        <v>484</v>
      </c>
      <c r="B18" s="14">
        <v>201</v>
      </c>
      <c r="C18" s="14">
        <v>92</v>
      </c>
      <c r="D18" s="14">
        <v>98</v>
      </c>
      <c r="E18" s="14">
        <v>103</v>
      </c>
      <c r="F18" s="14">
        <v>150</v>
      </c>
      <c r="G18" s="14">
        <v>296</v>
      </c>
      <c r="H18" s="14">
        <v>313</v>
      </c>
      <c r="I18" s="14">
        <v>317</v>
      </c>
      <c r="J18" s="14">
        <v>353</v>
      </c>
      <c r="K18" s="15">
        <v>318</v>
      </c>
      <c r="L18" s="16">
        <v>2240</v>
      </c>
      <c r="M18" s="14"/>
      <c r="N18" s="19">
        <v>689</v>
      </c>
      <c r="O18" s="18">
        <f t="shared" si="1"/>
        <v>2241</v>
      </c>
    </row>
    <row r="19" spans="1:15" ht="16.5" customHeight="1">
      <c r="A19" s="13" t="s">
        <v>70</v>
      </c>
      <c r="B19" s="14">
        <v>201</v>
      </c>
      <c r="C19" s="14">
        <v>76</v>
      </c>
      <c r="D19" s="14">
        <v>86</v>
      </c>
      <c r="E19" s="14">
        <v>80</v>
      </c>
      <c r="F19" s="14">
        <v>148</v>
      </c>
      <c r="G19" s="14">
        <v>284</v>
      </c>
      <c r="H19" s="14">
        <v>312</v>
      </c>
      <c r="I19" s="14">
        <v>311</v>
      </c>
      <c r="J19" s="14">
        <v>341</v>
      </c>
      <c r="K19" s="15">
        <v>311</v>
      </c>
      <c r="L19" s="16">
        <v>2149</v>
      </c>
      <c r="M19" s="14"/>
      <c r="N19" s="19">
        <v>685</v>
      </c>
      <c r="O19" s="18">
        <f t="shared" si="1"/>
        <v>2150</v>
      </c>
    </row>
    <row r="20" spans="1:15" ht="16.5" customHeight="1">
      <c r="A20" s="13" t="s">
        <v>132</v>
      </c>
      <c r="B20" s="14">
        <v>178</v>
      </c>
      <c r="C20" s="14">
        <v>74</v>
      </c>
      <c r="D20" s="14">
        <v>76</v>
      </c>
      <c r="E20" s="14">
        <v>64</v>
      </c>
      <c r="F20" s="14">
        <v>145</v>
      </c>
      <c r="G20" s="14">
        <v>274</v>
      </c>
      <c r="H20" s="14">
        <v>301</v>
      </c>
      <c r="I20" s="14">
        <v>294</v>
      </c>
      <c r="J20" s="14">
        <v>339</v>
      </c>
      <c r="K20" s="15">
        <v>307</v>
      </c>
      <c r="L20" s="16">
        <v>2052</v>
      </c>
      <c r="M20" s="14"/>
      <c r="N20" s="19">
        <v>668</v>
      </c>
      <c r="O20" s="18">
        <f t="shared" si="1"/>
        <v>2052</v>
      </c>
    </row>
    <row r="21" spans="1:15" ht="16.5" customHeight="1">
      <c r="A21" s="13" t="s">
        <v>196</v>
      </c>
      <c r="B21" s="14">
        <v>176</v>
      </c>
      <c r="C21" s="14">
        <v>58</v>
      </c>
      <c r="D21" s="14">
        <v>70</v>
      </c>
      <c r="E21" s="14">
        <v>56</v>
      </c>
      <c r="F21" s="14">
        <v>141</v>
      </c>
      <c r="G21" s="14">
        <v>267</v>
      </c>
      <c r="H21" s="14">
        <v>315</v>
      </c>
      <c r="I21" s="14">
        <v>306</v>
      </c>
      <c r="J21" s="14">
        <v>325</v>
      </c>
      <c r="K21" s="15">
        <v>306</v>
      </c>
      <c r="L21" s="16">
        <v>2021</v>
      </c>
      <c r="M21" s="14"/>
      <c r="N21" s="19">
        <v>651</v>
      </c>
      <c r="O21" s="18">
        <f t="shared" si="1"/>
        <v>2020</v>
      </c>
    </row>
    <row r="22" spans="1:15" ht="16.5" customHeight="1">
      <c r="A22" s="13" t="s">
        <v>593</v>
      </c>
      <c r="B22" s="14">
        <v>172</v>
      </c>
      <c r="C22" s="14">
        <v>42</v>
      </c>
      <c r="D22" s="14">
        <v>59</v>
      </c>
      <c r="E22" s="14">
        <v>46</v>
      </c>
      <c r="F22" s="14">
        <v>133</v>
      </c>
      <c r="G22" s="14">
        <v>254</v>
      </c>
      <c r="H22" s="14">
        <v>311</v>
      </c>
      <c r="I22" s="14">
        <v>289</v>
      </c>
      <c r="J22" s="14">
        <v>304</v>
      </c>
      <c r="K22" s="15">
        <v>288</v>
      </c>
      <c r="L22" s="16">
        <v>1898</v>
      </c>
      <c r="M22" s="14"/>
      <c r="N22" s="19">
        <v>599</v>
      </c>
      <c r="O22" s="18">
        <f t="shared" si="1"/>
        <v>1898</v>
      </c>
    </row>
    <row r="23" spans="1:15" ht="16.5" customHeight="1">
      <c r="A23" s="13" t="s">
        <v>517</v>
      </c>
      <c r="B23" s="14">
        <v>160</v>
      </c>
      <c r="C23" s="14">
        <v>36</v>
      </c>
      <c r="D23" s="14">
        <v>56</v>
      </c>
      <c r="E23" s="14">
        <v>41</v>
      </c>
      <c r="F23" s="14">
        <v>126</v>
      </c>
      <c r="G23" s="14">
        <v>236</v>
      </c>
      <c r="H23" s="14">
        <v>298</v>
      </c>
      <c r="I23" s="14">
        <v>284</v>
      </c>
      <c r="J23" s="14">
        <v>286</v>
      </c>
      <c r="K23" s="15">
        <v>287</v>
      </c>
      <c r="L23" s="16">
        <v>1809</v>
      </c>
      <c r="M23" s="14"/>
      <c r="N23" s="19">
        <v>570</v>
      </c>
      <c r="O23" s="18">
        <f t="shared" si="1"/>
        <v>1810</v>
      </c>
    </row>
    <row r="24" spans="1:15" ht="16.5" customHeight="1">
      <c r="A24" s="20" t="s">
        <v>133</v>
      </c>
      <c r="B24" s="21">
        <v>149</v>
      </c>
      <c r="C24" s="21">
        <v>19</v>
      </c>
      <c r="D24" s="21">
        <v>35</v>
      </c>
      <c r="E24" s="21">
        <v>20</v>
      </c>
      <c r="F24" s="21">
        <v>74</v>
      </c>
      <c r="G24" s="21">
        <v>200</v>
      </c>
      <c r="H24" s="21">
        <v>268</v>
      </c>
      <c r="I24" s="21">
        <v>235</v>
      </c>
      <c r="J24" s="21">
        <v>233</v>
      </c>
      <c r="K24" s="22">
        <v>251</v>
      </c>
      <c r="L24" s="28">
        <f>SUM(B24:K24)</f>
        <v>1484</v>
      </c>
      <c r="M24" s="19"/>
      <c r="N24" s="21">
        <v>553</v>
      </c>
      <c r="O24" s="18">
        <f t="shared" si="1"/>
        <v>1484</v>
      </c>
    </row>
    <row r="25" spans="1:15" s="2" customFormat="1" ht="4.5" customHeight="1">
      <c r="A25" s="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4"/>
      <c r="O25" s="26"/>
    </row>
    <row r="26" spans="1:15" ht="16.5" customHeight="1">
      <c r="A26" s="27" t="s">
        <v>0</v>
      </c>
      <c r="K26" s="7"/>
      <c r="N26" s="7" t="s">
        <v>457</v>
      </c>
      <c r="O26" s="18"/>
    </row>
    <row r="27" spans="1:15" ht="16.5" customHeight="1">
      <c r="A27" s="8" t="s">
        <v>589</v>
      </c>
      <c r="B27" s="9" t="s">
        <v>378</v>
      </c>
      <c r="C27" s="9" t="s">
        <v>341</v>
      </c>
      <c r="D27" s="9" t="s">
        <v>68</v>
      </c>
      <c r="E27" s="9" t="s">
        <v>1</v>
      </c>
      <c r="F27" s="9" t="s">
        <v>608</v>
      </c>
      <c r="G27" s="9" t="s">
        <v>264</v>
      </c>
      <c r="H27" s="9" t="s">
        <v>85</v>
      </c>
      <c r="I27" s="9" t="s">
        <v>164</v>
      </c>
      <c r="J27" s="9" t="s">
        <v>229</v>
      </c>
      <c r="K27" s="10" t="s">
        <v>364</v>
      </c>
      <c r="L27" s="11" t="s">
        <v>371</v>
      </c>
      <c r="M27" s="12"/>
      <c r="N27" s="9" t="s">
        <v>359</v>
      </c>
      <c r="O27" s="18"/>
    </row>
    <row r="28" spans="1:15" ht="16.5" customHeight="1">
      <c r="A28" s="13" t="s">
        <v>372</v>
      </c>
      <c r="B28" s="14">
        <v>20</v>
      </c>
      <c r="C28" s="14">
        <v>20</v>
      </c>
      <c r="D28" s="14">
        <v>24</v>
      </c>
      <c r="E28" s="14">
        <v>31</v>
      </c>
      <c r="F28" s="14">
        <v>60</v>
      </c>
      <c r="G28" s="14">
        <v>211</v>
      </c>
      <c r="H28" s="14">
        <v>73</v>
      </c>
      <c r="I28" s="14">
        <v>181</v>
      </c>
      <c r="J28" s="14">
        <v>34</v>
      </c>
      <c r="K28" s="15">
        <v>34</v>
      </c>
      <c r="L28" s="16">
        <v>688</v>
      </c>
      <c r="M28" s="14"/>
      <c r="N28" s="17">
        <v>158</v>
      </c>
      <c r="O28" s="18">
        <f>SUM(B28:K28)</f>
        <v>688</v>
      </c>
    </row>
    <row r="29" spans="1:15" ht="16.5" customHeight="1">
      <c r="A29" s="13" t="s">
        <v>23</v>
      </c>
      <c r="B29" s="14">
        <v>22</v>
      </c>
      <c r="C29" s="14">
        <v>19</v>
      </c>
      <c r="D29" s="14">
        <v>17</v>
      </c>
      <c r="E29" s="14">
        <v>24</v>
      </c>
      <c r="F29" s="14">
        <v>59</v>
      </c>
      <c r="G29" s="14">
        <v>222</v>
      </c>
      <c r="H29" s="14">
        <v>72</v>
      </c>
      <c r="I29" s="14">
        <v>180</v>
      </c>
      <c r="J29" s="14">
        <v>30</v>
      </c>
      <c r="K29" s="15">
        <v>34</v>
      </c>
      <c r="L29" s="16">
        <v>679</v>
      </c>
      <c r="M29" s="14"/>
      <c r="N29" s="19">
        <v>153</v>
      </c>
      <c r="O29" s="18">
        <f>SUM(B29:K29)</f>
        <v>679</v>
      </c>
    </row>
    <row r="30" spans="1:15" ht="16.5" customHeight="1">
      <c r="A30" s="13" t="s">
        <v>484</v>
      </c>
      <c r="B30" s="14">
        <v>16</v>
      </c>
      <c r="C30" s="14">
        <v>15</v>
      </c>
      <c r="D30" s="14">
        <v>15</v>
      </c>
      <c r="E30" s="14">
        <v>17</v>
      </c>
      <c r="F30" s="14">
        <v>66</v>
      </c>
      <c r="G30" s="14">
        <v>244</v>
      </c>
      <c r="H30" s="14">
        <v>63</v>
      </c>
      <c r="I30" s="14">
        <v>218</v>
      </c>
      <c r="J30" s="14">
        <v>21</v>
      </c>
      <c r="K30" s="15">
        <v>23</v>
      </c>
      <c r="L30" s="16">
        <v>698</v>
      </c>
      <c r="M30" s="14"/>
      <c r="N30" s="19">
        <v>112</v>
      </c>
      <c r="O30" s="18">
        <f>SUM(B30:K30)</f>
        <v>698</v>
      </c>
    </row>
    <row r="31" spans="1:15" ht="16.5" customHeight="1">
      <c r="A31" s="13" t="s">
        <v>70</v>
      </c>
      <c r="B31" s="14">
        <v>13</v>
      </c>
      <c r="C31" s="14">
        <v>15</v>
      </c>
      <c r="D31" s="14">
        <v>12</v>
      </c>
      <c r="E31" s="14">
        <v>13</v>
      </c>
      <c r="F31" s="14">
        <v>57</v>
      </c>
      <c r="G31" s="14">
        <v>244</v>
      </c>
      <c r="H31" s="14">
        <v>61</v>
      </c>
      <c r="I31" s="14">
        <v>189</v>
      </c>
      <c r="J31" s="14">
        <v>15</v>
      </c>
      <c r="K31" s="15">
        <v>17</v>
      </c>
      <c r="L31" s="16">
        <v>634</v>
      </c>
      <c r="M31" s="14"/>
      <c r="N31" s="19">
        <v>89</v>
      </c>
      <c r="O31" s="18">
        <f>SUM(B31:K31)</f>
        <v>636</v>
      </c>
    </row>
    <row r="32" spans="1:15" ht="16.5" customHeight="1">
      <c r="A32" s="13" t="s">
        <v>132</v>
      </c>
      <c r="B32" s="14">
        <v>10</v>
      </c>
      <c r="C32" s="14">
        <v>11</v>
      </c>
      <c r="D32" s="14">
        <v>8</v>
      </c>
      <c r="E32" s="14">
        <v>13</v>
      </c>
      <c r="F32" s="14">
        <v>52</v>
      </c>
      <c r="G32" s="14">
        <v>224</v>
      </c>
      <c r="H32" s="14">
        <v>54</v>
      </c>
      <c r="I32" s="14">
        <v>178</v>
      </c>
      <c r="J32" s="14">
        <v>12</v>
      </c>
      <c r="K32" s="15">
        <v>15</v>
      </c>
      <c r="L32" s="16">
        <v>578</v>
      </c>
      <c r="M32" s="14"/>
      <c r="N32" s="19">
        <v>88</v>
      </c>
      <c r="O32" s="18">
        <f>SUM(B32:K32)</f>
        <v>577</v>
      </c>
    </row>
    <row r="33" spans="1:15" ht="16.5" customHeight="1">
      <c r="A33" s="13" t="s">
        <v>196</v>
      </c>
      <c r="B33" s="14">
        <v>13</v>
      </c>
      <c r="C33" s="14">
        <v>11</v>
      </c>
      <c r="D33" s="14">
        <v>8</v>
      </c>
      <c r="E33" s="14">
        <v>11</v>
      </c>
      <c r="F33" s="14">
        <v>63</v>
      </c>
      <c r="G33" s="14">
        <v>255</v>
      </c>
      <c r="H33" s="14">
        <v>64</v>
      </c>
      <c r="I33" s="14">
        <v>177</v>
      </c>
      <c r="J33" s="14">
        <v>12</v>
      </c>
      <c r="K33" s="15">
        <v>14</v>
      </c>
      <c r="L33" s="16">
        <v>627</v>
      </c>
      <c r="M33" s="14"/>
      <c r="N33" s="19">
        <v>103</v>
      </c>
      <c r="O33" s="18">
        <f>SUM(B33:K33)</f>
        <v>628</v>
      </c>
    </row>
    <row r="34" spans="1:15" ht="16.5" customHeight="1">
      <c r="A34" s="13" t="s">
        <v>593</v>
      </c>
      <c r="B34" s="14">
        <v>12</v>
      </c>
      <c r="C34" s="14">
        <v>11</v>
      </c>
      <c r="D34" s="14">
        <v>9</v>
      </c>
      <c r="E34" s="14">
        <v>8</v>
      </c>
      <c r="F34" s="14">
        <v>62</v>
      </c>
      <c r="G34" s="14">
        <v>217</v>
      </c>
      <c r="H34" s="14">
        <v>66</v>
      </c>
      <c r="I34" s="14">
        <v>145</v>
      </c>
      <c r="J34" s="14">
        <v>11</v>
      </c>
      <c r="K34" s="15">
        <v>19</v>
      </c>
      <c r="L34" s="16">
        <v>561</v>
      </c>
      <c r="M34" s="14"/>
      <c r="N34" s="19">
        <v>104</v>
      </c>
      <c r="O34" s="18">
        <f>SUM(B34:K34)</f>
        <v>560</v>
      </c>
    </row>
    <row r="35" spans="1:15" ht="16.5" customHeight="1">
      <c r="A35" s="13" t="s">
        <v>517</v>
      </c>
      <c r="B35" s="14">
        <v>12</v>
      </c>
      <c r="C35" s="14">
        <v>8</v>
      </c>
      <c r="D35" s="14">
        <v>7</v>
      </c>
      <c r="E35" s="14">
        <v>8</v>
      </c>
      <c r="F35" s="14">
        <v>52</v>
      </c>
      <c r="G35" s="14">
        <v>225</v>
      </c>
      <c r="H35" s="14">
        <v>64</v>
      </c>
      <c r="I35" s="14">
        <v>150</v>
      </c>
      <c r="J35" s="14">
        <v>9</v>
      </c>
      <c r="K35" s="15">
        <v>11</v>
      </c>
      <c r="L35" s="16">
        <v>546</v>
      </c>
      <c r="M35" s="14"/>
      <c r="N35" s="19">
        <v>153</v>
      </c>
      <c r="O35" s="18">
        <f>SUM(B35:K35)</f>
        <v>546</v>
      </c>
    </row>
    <row r="36" spans="1:15" ht="16.5" customHeight="1">
      <c r="A36" s="20" t="s">
        <v>133</v>
      </c>
      <c r="B36" s="21">
        <v>10</v>
      </c>
      <c r="C36" s="21">
        <v>3</v>
      </c>
      <c r="D36" s="21">
        <v>3</v>
      </c>
      <c r="E36" s="21">
        <v>8</v>
      </c>
      <c r="F36" s="21">
        <v>41</v>
      </c>
      <c r="G36" s="21">
        <v>211</v>
      </c>
      <c r="H36" s="21">
        <v>49</v>
      </c>
      <c r="I36" s="21">
        <v>130</v>
      </c>
      <c r="J36" s="21">
        <v>7</v>
      </c>
      <c r="K36" s="22">
        <v>9</v>
      </c>
      <c r="L36" s="28">
        <f>SUM(B36:K36)</f>
        <v>471</v>
      </c>
      <c r="M36" s="19"/>
      <c r="N36" s="21">
        <v>95</v>
      </c>
      <c r="O36" s="18">
        <f>SUM(B36:K36)</f>
        <v>471</v>
      </c>
    </row>
    <row r="37" ht="16.5" customHeight="1">
      <c r="A37" s="29" t="s">
        <v>305</v>
      </c>
    </row>
    <row r="38" spans="1:6" ht="16.5" customHeight="1">
      <c r="A38" s="30" t="s">
        <v>602</v>
      </c>
      <c r="B38" s="31"/>
      <c r="C38" s="31"/>
      <c r="D38" s="31"/>
      <c r="E38" s="31"/>
      <c r="F38" s="31"/>
    </row>
  </sheetData>
  <sheetProtection/>
  <printOptions/>
  <pageMargins left="0.7086614173228347" right="0.984251968503937" top="0.3937007874015748" bottom="0.3937007874015748" header="0.5118110236220472" footer="0.1968503937007874"/>
  <pageSetup horizontalDpi="600" verticalDpi="600" orientation="landscape" paperSize="9" scale="97" r:id="rId1"/>
  <headerFooter alignWithMargins="0">
    <oddFooter>&amp;L&amp;"ＭＳ Ｐ明朝,標準"&amp;10－２０－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00390625" defaultRowHeight="13.5"/>
  <cols>
    <col min="1" max="1" width="26.125" style="1" customWidth="1"/>
    <col min="2" max="12" width="9.375" style="1" customWidth="1"/>
    <col min="13" max="16384" width="9.00390625" style="1" customWidth="1"/>
  </cols>
  <sheetData>
    <row r="1" spans="1:12" ht="16.5" customHeight="1">
      <c r="A1" s="1" t="s">
        <v>538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" t="s">
        <v>330</v>
      </c>
    </row>
    <row r="2" spans="1:12" ht="16.5" customHeight="1">
      <c r="A2" s="54" t="s">
        <v>11</v>
      </c>
      <c r="B2" s="262" t="s">
        <v>332</v>
      </c>
      <c r="C2" s="262" t="s">
        <v>385</v>
      </c>
      <c r="D2" s="262" t="s">
        <v>204</v>
      </c>
      <c r="E2" s="262" t="s">
        <v>169</v>
      </c>
      <c r="F2" s="262" t="s">
        <v>134</v>
      </c>
      <c r="G2" s="262" t="s">
        <v>250</v>
      </c>
      <c r="H2" s="37" t="s">
        <v>553</v>
      </c>
      <c r="I2" s="37" t="s">
        <v>339</v>
      </c>
      <c r="J2" s="37" t="s">
        <v>142</v>
      </c>
      <c r="K2" s="263"/>
      <c r="L2" s="37" t="s">
        <v>201</v>
      </c>
    </row>
    <row r="3" spans="1:12" ht="13.5" customHeight="1">
      <c r="A3" s="57"/>
      <c r="B3" s="12"/>
      <c r="C3" s="12"/>
      <c r="D3" s="12"/>
      <c r="E3" s="12"/>
      <c r="F3" s="12"/>
      <c r="G3" s="12"/>
      <c r="H3" s="264"/>
      <c r="I3" s="264"/>
      <c r="J3" s="42" t="s">
        <v>400</v>
      </c>
      <c r="K3" s="55" t="s">
        <v>398</v>
      </c>
      <c r="L3" s="40"/>
    </row>
    <row r="4" spans="1:12" ht="12.75" customHeight="1">
      <c r="A4" s="266" t="s">
        <v>461</v>
      </c>
      <c r="B4" s="267">
        <v>13710385</v>
      </c>
      <c r="C4" s="267">
        <v>12808967</v>
      </c>
      <c r="D4" s="267">
        <v>15030960</v>
      </c>
      <c r="E4" s="267">
        <v>17896415</v>
      </c>
      <c r="F4" s="267">
        <v>18756252</v>
      </c>
      <c r="G4" s="267">
        <v>20548296</v>
      </c>
      <c r="H4" s="265">
        <v>15649900</v>
      </c>
      <c r="I4" s="265">
        <v>13093892</v>
      </c>
      <c r="J4" s="265">
        <v>12612521</v>
      </c>
      <c r="K4" s="268">
        <v>191580</v>
      </c>
      <c r="L4" s="265">
        <v>11853802</v>
      </c>
    </row>
    <row r="5" spans="1:12" ht="12.75" customHeight="1">
      <c r="A5" s="269" t="s">
        <v>529</v>
      </c>
      <c r="B5" s="270">
        <v>8051780</v>
      </c>
      <c r="C5" s="270">
        <v>7853594</v>
      </c>
      <c r="D5" s="270">
        <v>8848946</v>
      </c>
      <c r="E5" s="270">
        <v>10916808</v>
      </c>
      <c r="F5" s="270">
        <v>11596614</v>
      </c>
      <c r="G5" s="270">
        <v>12545221</v>
      </c>
      <c r="H5" s="226">
        <v>7654800</v>
      </c>
      <c r="I5" s="226">
        <v>6056550</v>
      </c>
      <c r="J5" s="226">
        <v>5809642</v>
      </c>
      <c r="K5" s="271" t="s">
        <v>294</v>
      </c>
      <c r="L5" s="272">
        <v>4937169</v>
      </c>
    </row>
    <row r="6" spans="1:12" ht="12.75" customHeight="1">
      <c r="A6" s="273" t="s">
        <v>48</v>
      </c>
      <c r="B6" s="274" t="s">
        <v>439</v>
      </c>
      <c r="C6" s="274" t="s">
        <v>294</v>
      </c>
      <c r="D6" s="274" t="s">
        <v>439</v>
      </c>
      <c r="E6" s="274" t="s">
        <v>439</v>
      </c>
      <c r="F6" s="274" t="s">
        <v>294</v>
      </c>
      <c r="G6" s="274" t="s">
        <v>294</v>
      </c>
      <c r="H6" s="275" t="s">
        <v>8</v>
      </c>
      <c r="I6" s="275" t="s">
        <v>8</v>
      </c>
      <c r="J6" s="275" t="s">
        <v>8</v>
      </c>
      <c r="K6" s="276" t="s">
        <v>8</v>
      </c>
      <c r="L6" s="275" t="s">
        <v>8</v>
      </c>
    </row>
    <row r="7" spans="1:12" ht="12.75" customHeight="1">
      <c r="A7" s="269" t="s">
        <v>38</v>
      </c>
      <c r="B7" s="270" t="s">
        <v>294</v>
      </c>
      <c r="C7" s="270" t="s">
        <v>294</v>
      </c>
      <c r="D7" s="270" t="s">
        <v>294</v>
      </c>
      <c r="E7" s="270" t="s">
        <v>294</v>
      </c>
      <c r="F7" s="270" t="s">
        <v>294</v>
      </c>
      <c r="G7" s="270" t="s">
        <v>294</v>
      </c>
      <c r="H7" s="272" t="s">
        <v>294</v>
      </c>
      <c r="I7" s="272">
        <v>32401</v>
      </c>
      <c r="J7" s="272" t="s">
        <v>294</v>
      </c>
      <c r="K7" s="277" t="s">
        <v>8</v>
      </c>
      <c r="L7" s="226">
        <v>42855</v>
      </c>
    </row>
    <row r="8" spans="1:12" ht="12.75" customHeight="1">
      <c r="A8" s="269" t="s">
        <v>102</v>
      </c>
      <c r="B8" s="270">
        <v>4543810</v>
      </c>
      <c r="C8" s="270">
        <v>4734494</v>
      </c>
      <c r="D8" s="270">
        <v>4857715</v>
      </c>
      <c r="E8" s="270">
        <v>5092106</v>
      </c>
      <c r="F8" s="270">
        <v>5378550</v>
      </c>
      <c r="G8" s="270">
        <v>5841733</v>
      </c>
      <c r="H8" s="226">
        <v>2921400</v>
      </c>
      <c r="I8" s="226">
        <v>1848587</v>
      </c>
      <c r="J8" s="226">
        <v>1649254</v>
      </c>
      <c r="K8" s="271" t="s">
        <v>294</v>
      </c>
      <c r="L8" s="272">
        <v>1349343</v>
      </c>
    </row>
    <row r="9" spans="1:12" ht="12.75" customHeight="1">
      <c r="A9" s="269" t="s">
        <v>393</v>
      </c>
      <c r="B9" s="270">
        <v>1209246</v>
      </c>
      <c r="C9" s="270">
        <v>752013</v>
      </c>
      <c r="D9" s="270">
        <v>1145250</v>
      </c>
      <c r="E9" s="270">
        <v>2304002</v>
      </c>
      <c r="F9" s="270">
        <v>1832378</v>
      </c>
      <c r="G9" s="270">
        <v>2195000</v>
      </c>
      <c r="H9" s="226">
        <v>1831900</v>
      </c>
      <c r="I9" s="226">
        <v>1582367</v>
      </c>
      <c r="J9" s="226">
        <v>1274156</v>
      </c>
      <c r="K9" s="277" t="s">
        <v>8</v>
      </c>
      <c r="L9" s="226">
        <v>1137395</v>
      </c>
    </row>
    <row r="10" spans="1:12" ht="12.75" customHeight="1">
      <c r="A10" s="269" t="s">
        <v>424</v>
      </c>
      <c r="B10" s="270" t="s">
        <v>294</v>
      </c>
      <c r="C10" s="270" t="s">
        <v>294</v>
      </c>
      <c r="D10" s="270" t="s">
        <v>294</v>
      </c>
      <c r="E10" s="270" t="s">
        <v>294</v>
      </c>
      <c r="F10" s="270">
        <v>73150</v>
      </c>
      <c r="G10" s="270" t="s">
        <v>294</v>
      </c>
      <c r="H10" s="226">
        <v>128400</v>
      </c>
      <c r="I10" s="272" t="s">
        <v>294</v>
      </c>
      <c r="J10" s="272" t="s">
        <v>294</v>
      </c>
      <c r="K10" s="277" t="s">
        <v>8</v>
      </c>
      <c r="L10" s="226">
        <v>107787</v>
      </c>
    </row>
    <row r="11" spans="1:12" ht="12.75" customHeight="1">
      <c r="A11" s="269" t="s">
        <v>387</v>
      </c>
      <c r="B11" s="270">
        <v>423777</v>
      </c>
      <c r="C11" s="270">
        <v>534761</v>
      </c>
      <c r="D11" s="270">
        <v>540361</v>
      </c>
      <c r="E11" s="270">
        <v>155915</v>
      </c>
      <c r="F11" s="270">
        <v>573349</v>
      </c>
      <c r="G11" s="270">
        <v>513443</v>
      </c>
      <c r="H11" s="272" t="s">
        <v>294</v>
      </c>
      <c r="I11" s="272">
        <v>158684</v>
      </c>
      <c r="J11" s="272">
        <v>256382</v>
      </c>
      <c r="K11" s="277" t="s">
        <v>8</v>
      </c>
      <c r="L11" s="226">
        <v>173796</v>
      </c>
    </row>
    <row r="12" spans="1:12" ht="12.75" customHeight="1">
      <c r="A12" s="269" t="s">
        <v>71</v>
      </c>
      <c r="B12" s="270">
        <v>53638</v>
      </c>
      <c r="C12" s="270" t="s">
        <v>294</v>
      </c>
      <c r="D12" s="270" t="s">
        <v>294</v>
      </c>
      <c r="E12" s="270" t="s">
        <v>294</v>
      </c>
      <c r="F12" s="270">
        <v>51146</v>
      </c>
      <c r="G12" s="270" t="s">
        <v>294</v>
      </c>
      <c r="H12" s="272" t="s">
        <v>294</v>
      </c>
      <c r="I12" s="272" t="s">
        <v>294</v>
      </c>
      <c r="J12" s="272" t="s">
        <v>294</v>
      </c>
      <c r="K12" s="277" t="s">
        <v>8</v>
      </c>
      <c r="L12" s="226">
        <v>69028</v>
      </c>
    </row>
    <row r="13" spans="1:12" ht="12.75" customHeight="1">
      <c r="A13" s="269" t="s">
        <v>35</v>
      </c>
      <c r="B13" s="270">
        <v>841382</v>
      </c>
      <c r="C13" s="270">
        <v>517011</v>
      </c>
      <c r="D13" s="270">
        <v>723021</v>
      </c>
      <c r="E13" s="270">
        <v>1021050</v>
      </c>
      <c r="F13" s="270">
        <v>1143742</v>
      </c>
      <c r="G13" s="270">
        <v>1121743</v>
      </c>
      <c r="H13" s="226">
        <v>1073100</v>
      </c>
      <c r="I13" s="226">
        <v>978887</v>
      </c>
      <c r="J13" s="226">
        <v>1025827</v>
      </c>
      <c r="K13" s="277" t="s">
        <v>8</v>
      </c>
      <c r="L13" s="226">
        <v>938576</v>
      </c>
    </row>
    <row r="14" spans="1:12" ht="12.75" customHeight="1">
      <c r="A14" s="278" t="s">
        <v>580</v>
      </c>
      <c r="B14" s="279" t="s">
        <v>294</v>
      </c>
      <c r="C14" s="279" t="s">
        <v>294</v>
      </c>
      <c r="D14" s="279" t="s">
        <v>294</v>
      </c>
      <c r="E14" s="279">
        <v>2067746</v>
      </c>
      <c r="F14" s="279">
        <v>1505228</v>
      </c>
      <c r="G14" s="279">
        <v>1147893</v>
      </c>
      <c r="H14" s="272" t="s">
        <v>294</v>
      </c>
      <c r="I14" s="272">
        <v>1373074</v>
      </c>
      <c r="J14" s="272">
        <v>1248312</v>
      </c>
      <c r="K14" s="280" t="s">
        <v>8</v>
      </c>
      <c r="L14" s="281">
        <v>1118389</v>
      </c>
    </row>
    <row r="15" spans="1:12" ht="12.75" customHeight="1">
      <c r="A15" s="266" t="s">
        <v>430</v>
      </c>
      <c r="B15" s="267">
        <v>5658605</v>
      </c>
      <c r="C15" s="267">
        <v>4955373</v>
      </c>
      <c r="D15" s="267">
        <v>6182014</v>
      </c>
      <c r="E15" s="267">
        <v>6979607</v>
      </c>
      <c r="F15" s="267">
        <v>7159638</v>
      </c>
      <c r="G15" s="267">
        <v>8003075</v>
      </c>
      <c r="H15" s="265">
        <v>7995100</v>
      </c>
      <c r="I15" s="265">
        <v>7037342</v>
      </c>
      <c r="J15" s="265">
        <v>6802879</v>
      </c>
      <c r="K15" s="282" t="s">
        <v>294</v>
      </c>
      <c r="L15" s="283">
        <v>6916633</v>
      </c>
    </row>
    <row r="16" spans="1:12" ht="12.75" customHeight="1">
      <c r="A16" s="269" t="s">
        <v>49</v>
      </c>
      <c r="B16" s="270">
        <v>667204</v>
      </c>
      <c r="C16" s="270">
        <v>344670</v>
      </c>
      <c r="D16" s="270" t="s">
        <v>294</v>
      </c>
      <c r="E16" s="270" t="s">
        <v>294</v>
      </c>
      <c r="F16" s="270">
        <v>541748</v>
      </c>
      <c r="G16" s="270">
        <v>484661</v>
      </c>
      <c r="H16" s="226">
        <v>404600</v>
      </c>
      <c r="I16" s="226">
        <v>324191</v>
      </c>
      <c r="J16" s="226">
        <v>274147</v>
      </c>
      <c r="K16" s="276" t="s">
        <v>8</v>
      </c>
      <c r="L16" s="275">
        <v>2978</v>
      </c>
    </row>
    <row r="17" spans="1:12" ht="12.75" customHeight="1">
      <c r="A17" s="269" t="s">
        <v>27</v>
      </c>
      <c r="B17" s="270">
        <v>200086</v>
      </c>
      <c r="C17" s="270">
        <v>144371</v>
      </c>
      <c r="D17" s="270">
        <v>183510</v>
      </c>
      <c r="E17" s="270">
        <v>158828</v>
      </c>
      <c r="F17" s="270">
        <v>146822</v>
      </c>
      <c r="G17" s="270">
        <v>155656</v>
      </c>
      <c r="H17" s="226">
        <v>91300</v>
      </c>
      <c r="I17" s="226">
        <v>87041</v>
      </c>
      <c r="J17" s="226">
        <v>100512</v>
      </c>
      <c r="K17" s="277" t="s">
        <v>8</v>
      </c>
      <c r="L17" s="226">
        <v>125549</v>
      </c>
    </row>
    <row r="18" spans="1:12" ht="12.75" customHeight="1">
      <c r="A18" s="269" t="s">
        <v>77</v>
      </c>
      <c r="B18" s="270">
        <v>70928</v>
      </c>
      <c r="C18" s="270">
        <v>68219</v>
      </c>
      <c r="D18" s="270">
        <v>84297</v>
      </c>
      <c r="E18" s="270">
        <v>112034</v>
      </c>
      <c r="F18" s="270">
        <v>101609</v>
      </c>
      <c r="G18" s="270">
        <v>137162</v>
      </c>
      <c r="H18" s="226">
        <v>95200</v>
      </c>
      <c r="I18" s="226">
        <v>85225</v>
      </c>
      <c r="J18" s="226">
        <v>69260</v>
      </c>
      <c r="K18" s="277" t="s">
        <v>8</v>
      </c>
      <c r="L18" s="226">
        <v>59435</v>
      </c>
    </row>
    <row r="19" spans="1:12" ht="12.75" customHeight="1">
      <c r="A19" s="269" t="s">
        <v>451</v>
      </c>
      <c r="B19" s="270">
        <v>221803</v>
      </c>
      <c r="C19" s="270">
        <v>143063</v>
      </c>
      <c r="D19" s="270">
        <v>395464</v>
      </c>
      <c r="E19" s="270">
        <v>481071</v>
      </c>
      <c r="F19" s="270">
        <v>520505</v>
      </c>
      <c r="G19" s="270">
        <v>397146</v>
      </c>
      <c r="H19" s="226">
        <v>395600</v>
      </c>
      <c r="I19" s="226">
        <v>333303</v>
      </c>
      <c r="J19" s="226">
        <v>280867</v>
      </c>
      <c r="K19" s="271" t="s">
        <v>294</v>
      </c>
      <c r="L19" s="272">
        <v>251084</v>
      </c>
    </row>
    <row r="20" spans="1:12" ht="12.75" customHeight="1">
      <c r="A20" s="269" t="s">
        <v>494</v>
      </c>
      <c r="B20" s="270">
        <v>46052</v>
      </c>
      <c r="C20" s="270">
        <v>54957</v>
      </c>
      <c r="D20" s="270">
        <v>57937</v>
      </c>
      <c r="E20" s="270">
        <v>64672</v>
      </c>
      <c r="F20" s="270">
        <v>64782</v>
      </c>
      <c r="G20" s="270">
        <v>68654</v>
      </c>
      <c r="H20" s="226">
        <v>53800</v>
      </c>
      <c r="I20" s="226">
        <v>49122</v>
      </c>
      <c r="J20" s="226">
        <v>42509</v>
      </c>
      <c r="K20" s="277" t="s">
        <v>8</v>
      </c>
      <c r="L20" s="226">
        <v>40175</v>
      </c>
    </row>
    <row r="21" spans="1:12" ht="12.75" customHeight="1">
      <c r="A21" s="269" t="s">
        <v>554</v>
      </c>
      <c r="B21" s="270">
        <v>52107</v>
      </c>
      <c r="C21" s="270">
        <v>244981</v>
      </c>
      <c r="D21" s="270" t="s">
        <v>294</v>
      </c>
      <c r="E21" s="270">
        <v>62456</v>
      </c>
      <c r="F21" s="270">
        <v>89299</v>
      </c>
      <c r="G21" s="270">
        <v>172631</v>
      </c>
      <c r="H21" s="226">
        <v>117900</v>
      </c>
      <c r="I21" s="226">
        <v>73884</v>
      </c>
      <c r="J21" s="226">
        <v>87201</v>
      </c>
      <c r="K21" s="277" t="s">
        <v>8</v>
      </c>
      <c r="L21" s="226">
        <v>88808</v>
      </c>
    </row>
    <row r="22" spans="1:12" ht="12.75" customHeight="1">
      <c r="A22" s="269" t="s">
        <v>500</v>
      </c>
      <c r="B22" s="270">
        <v>897926</v>
      </c>
      <c r="C22" s="270">
        <v>901391</v>
      </c>
      <c r="D22" s="270">
        <v>1106993</v>
      </c>
      <c r="E22" s="270">
        <v>1193259</v>
      </c>
      <c r="F22" s="270">
        <v>532222</v>
      </c>
      <c r="G22" s="270">
        <v>1376854</v>
      </c>
      <c r="H22" s="226">
        <v>891400</v>
      </c>
      <c r="I22" s="226">
        <v>960559</v>
      </c>
      <c r="J22" s="226">
        <v>1101650</v>
      </c>
      <c r="K22" s="277">
        <v>54319</v>
      </c>
      <c r="L22" s="226">
        <v>961496</v>
      </c>
    </row>
    <row r="23" spans="1:12" ht="12.75" customHeight="1">
      <c r="A23" s="269" t="s">
        <v>547</v>
      </c>
      <c r="B23" s="270">
        <v>191747</v>
      </c>
      <c r="C23" s="270">
        <v>217197</v>
      </c>
      <c r="D23" s="270">
        <v>237170</v>
      </c>
      <c r="E23" s="270">
        <v>257277</v>
      </c>
      <c r="F23" s="270">
        <v>268524</v>
      </c>
      <c r="G23" s="270">
        <v>341695</v>
      </c>
      <c r="H23" s="226">
        <v>353300</v>
      </c>
      <c r="I23" s="226">
        <v>221307</v>
      </c>
      <c r="J23" s="226">
        <v>259871</v>
      </c>
      <c r="K23" s="277">
        <v>6375</v>
      </c>
      <c r="L23" s="226">
        <v>200935</v>
      </c>
    </row>
    <row r="24" spans="1:12" ht="12.75" customHeight="1">
      <c r="A24" s="269" t="s">
        <v>492</v>
      </c>
      <c r="B24" s="270">
        <v>27278</v>
      </c>
      <c r="C24" s="270" t="s">
        <v>294</v>
      </c>
      <c r="D24" s="270">
        <v>29698</v>
      </c>
      <c r="E24" s="270" t="s">
        <v>294</v>
      </c>
      <c r="F24" s="270" t="s">
        <v>294</v>
      </c>
      <c r="G24" s="270">
        <v>8470</v>
      </c>
      <c r="H24" s="272" t="s">
        <v>294</v>
      </c>
      <c r="I24" s="272">
        <v>30664</v>
      </c>
      <c r="J24" s="272" t="s">
        <v>294</v>
      </c>
      <c r="K24" s="271" t="s">
        <v>294</v>
      </c>
      <c r="L24" s="272">
        <v>10224</v>
      </c>
    </row>
    <row r="25" spans="1:12" ht="12.75" customHeight="1">
      <c r="A25" s="269" t="s">
        <v>282</v>
      </c>
      <c r="B25" s="270">
        <v>35562</v>
      </c>
      <c r="C25" s="270">
        <v>48578</v>
      </c>
      <c r="D25" s="270">
        <v>53237</v>
      </c>
      <c r="E25" s="270">
        <v>34193</v>
      </c>
      <c r="F25" s="270">
        <v>36226</v>
      </c>
      <c r="G25" s="270">
        <v>45441</v>
      </c>
      <c r="H25" s="226">
        <v>23200</v>
      </c>
      <c r="I25" s="226">
        <v>25293</v>
      </c>
      <c r="J25" s="226">
        <v>12032</v>
      </c>
      <c r="K25" s="271" t="s">
        <v>294</v>
      </c>
      <c r="L25" s="272">
        <v>9664</v>
      </c>
    </row>
    <row r="26" spans="1:12" ht="12.75" customHeight="1">
      <c r="A26" s="269" t="s">
        <v>544</v>
      </c>
      <c r="B26" s="270">
        <v>9883</v>
      </c>
      <c r="C26" s="270" t="s">
        <v>294</v>
      </c>
      <c r="D26" s="270">
        <v>6397</v>
      </c>
      <c r="E26" s="270" t="s">
        <v>294</v>
      </c>
      <c r="F26" s="270" t="s">
        <v>294</v>
      </c>
      <c r="G26" s="270">
        <v>0</v>
      </c>
      <c r="H26" s="226" t="s">
        <v>8</v>
      </c>
      <c r="I26" s="226" t="s">
        <v>8</v>
      </c>
      <c r="J26" s="226" t="s">
        <v>8</v>
      </c>
      <c r="K26" s="277" t="s">
        <v>8</v>
      </c>
      <c r="L26" s="226" t="s">
        <v>8</v>
      </c>
    </row>
    <row r="27" spans="1:12" ht="12.75" customHeight="1">
      <c r="A27" s="269" t="s">
        <v>248</v>
      </c>
      <c r="B27" s="270">
        <v>34309</v>
      </c>
      <c r="C27" s="270">
        <v>30751</v>
      </c>
      <c r="D27" s="270">
        <v>27825</v>
      </c>
      <c r="E27" s="270">
        <v>69784</v>
      </c>
      <c r="F27" s="270" t="s">
        <v>294</v>
      </c>
      <c r="G27" s="270">
        <v>37994</v>
      </c>
      <c r="H27" s="226">
        <v>53000</v>
      </c>
      <c r="I27" s="226">
        <v>27529</v>
      </c>
      <c r="J27" s="226">
        <v>46946</v>
      </c>
      <c r="K27" s="271" t="s">
        <v>294</v>
      </c>
      <c r="L27" s="272">
        <v>65468</v>
      </c>
    </row>
    <row r="28" spans="1:12" ht="12.75" customHeight="1">
      <c r="A28" s="269" t="s">
        <v>111</v>
      </c>
      <c r="B28" s="270">
        <v>62395</v>
      </c>
      <c r="C28" s="270">
        <v>82961</v>
      </c>
      <c r="D28" s="270">
        <v>100932</v>
      </c>
      <c r="E28" s="270">
        <v>114934</v>
      </c>
      <c r="F28" s="270">
        <v>125722</v>
      </c>
      <c r="G28" s="270">
        <v>87176</v>
      </c>
      <c r="H28" s="226">
        <v>137400</v>
      </c>
      <c r="I28" s="226">
        <v>105285</v>
      </c>
      <c r="J28" s="226">
        <v>99403</v>
      </c>
      <c r="K28" s="277">
        <v>10271</v>
      </c>
      <c r="L28" s="226">
        <v>122494</v>
      </c>
    </row>
    <row r="29" spans="1:12" ht="12.75" customHeight="1">
      <c r="A29" s="269" t="s">
        <v>25</v>
      </c>
      <c r="B29" s="270">
        <v>101733</v>
      </c>
      <c r="C29" s="270">
        <v>64091</v>
      </c>
      <c r="D29" s="270">
        <v>100451</v>
      </c>
      <c r="E29" s="270">
        <v>112048</v>
      </c>
      <c r="F29" s="270">
        <v>93261</v>
      </c>
      <c r="G29" s="270">
        <v>71301</v>
      </c>
      <c r="H29" s="226">
        <v>59500</v>
      </c>
      <c r="I29" s="226">
        <v>39527</v>
      </c>
      <c r="J29" s="272" t="s">
        <v>294</v>
      </c>
      <c r="K29" s="271" t="s">
        <v>294</v>
      </c>
      <c r="L29" s="272" t="s">
        <v>294</v>
      </c>
    </row>
    <row r="30" spans="1:12" ht="12.75" customHeight="1">
      <c r="A30" s="269" t="s">
        <v>479</v>
      </c>
      <c r="B30" s="270">
        <v>109130</v>
      </c>
      <c r="C30" s="270">
        <v>95123</v>
      </c>
      <c r="D30" s="270">
        <v>194434</v>
      </c>
      <c r="E30" s="270">
        <v>296144</v>
      </c>
      <c r="F30" s="270">
        <v>863817</v>
      </c>
      <c r="G30" s="270">
        <v>297386</v>
      </c>
      <c r="H30" s="272" t="s">
        <v>294</v>
      </c>
      <c r="I30" s="272">
        <v>705576</v>
      </c>
      <c r="J30" s="284">
        <v>389186</v>
      </c>
      <c r="K30" s="271">
        <v>4475</v>
      </c>
      <c r="L30" s="272">
        <v>709784</v>
      </c>
    </row>
    <row r="31" spans="1:12" ht="12.75" customHeight="1">
      <c r="A31" s="269" t="s">
        <v>624</v>
      </c>
      <c r="B31" s="270">
        <v>700143</v>
      </c>
      <c r="C31" s="270">
        <v>542305</v>
      </c>
      <c r="D31" s="270">
        <v>816075</v>
      </c>
      <c r="E31" s="270">
        <v>975710</v>
      </c>
      <c r="F31" s="270">
        <v>901971</v>
      </c>
      <c r="G31" s="270">
        <v>1071723</v>
      </c>
      <c r="H31" s="226">
        <v>1044800</v>
      </c>
      <c r="I31" s="226">
        <v>843678</v>
      </c>
      <c r="J31" s="272">
        <v>896886</v>
      </c>
      <c r="K31" s="271" t="s">
        <v>294</v>
      </c>
      <c r="L31" s="272">
        <v>806545</v>
      </c>
    </row>
    <row r="32" spans="1:12" ht="12.75" customHeight="1">
      <c r="A32" s="269" t="s">
        <v>422</v>
      </c>
      <c r="B32" s="270">
        <v>12593</v>
      </c>
      <c r="C32" s="270">
        <v>16993</v>
      </c>
      <c r="D32" s="270">
        <v>31184</v>
      </c>
      <c r="E32" s="270" t="s">
        <v>294</v>
      </c>
      <c r="F32" s="270">
        <v>9633</v>
      </c>
      <c r="G32" s="270">
        <v>5848</v>
      </c>
      <c r="H32" s="226">
        <v>3700</v>
      </c>
      <c r="I32" s="226">
        <v>3373</v>
      </c>
      <c r="J32" s="226">
        <v>2942</v>
      </c>
      <c r="K32" s="277" t="s">
        <v>8</v>
      </c>
      <c r="L32" s="226">
        <v>3309</v>
      </c>
    </row>
    <row r="33" spans="1:12" ht="12.75" customHeight="1">
      <c r="A33" s="269" t="s">
        <v>65</v>
      </c>
      <c r="B33" s="270">
        <v>190438</v>
      </c>
      <c r="C33" s="270">
        <v>128142</v>
      </c>
      <c r="D33" s="270">
        <v>161908</v>
      </c>
      <c r="E33" s="270">
        <v>189236</v>
      </c>
      <c r="F33" s="270">
        <v>184311</v>
      </c>
      <c r="G33" s="270">
        <v>205176</v>
      </c>
      <c r="H33" s="226">
        <v>176400</v>
      </c>
      <c r="I33" s="226">
        <v>128994</v>
      </c>
      <c r="J33" s="226">
        <v>144755</v>
      </c>
      <c r="K33" s="277" t="s">
        <v>8</v>
      </c>
      <c r="L33" s="226">
        <v>80130</v>
      </c>
    </row>
    <row r="34" spans="1:12" ht="12.75" customHeight="1">
      <c r="A34" s="269" t="s">
        <v>280</v>
      </c>
      <c r="B34" s="270">
        <v>65507</v>
      </c>
      <c r="C34" s="270">
        <v>48507</v>
      </c>
      <c r="D34" s="270">
        <v>138845</v>
      </c>
      <c r="E34" s="270">
        <v>77061</v>
      </c>
      <c r="F34" s="270">
        <v>50798</v>
      </c>
      <c r="G34" s="270">
        <v>29812</v>
      </c>
      <c r="H34" s="226">
        <v>30700</v>
      </c>
      <c r="I34" s="226" t="s">
        <v>8</v>
      </c>
      <c r="J34" s="226" t="s">
        <v>8</v>
      </c>
      <c r="K34" s="277" t="s">
        <v>8</v>
      </c>
      <c r="L34" s="226" t="s">
        <v>8</v>
      </c>
    </row>
    <row r="35" spans="1:12" ht="12.75" customHeight="1">
      <c r="A35" s="269" t="s">
        <v>611</v>
      </c>
      <c r="B35" s="270" t="s">
        <v>294</v>
      </c>
      <c r="C35" s="270" t="s">
        <v>294</v>
      </c>
      <c r="D35" s="270" t="s">
        <v>294</v>
      </c>
      <c r="E35" s="270" t="s">
        <v>294</v>
      </c>
      <c r="F35" s="270">
        <v>29950</v>
      </c>
      <c r="G35" s="270" t="s">
        <v>294</v>
      </c>
      <c r="H35" s="272" t="s">
        <v>294</v>
      </c>
      <c r="I35" s="226" t="s">
        <v>8</v>
      </c>
      <c r="J35" s="226" t="s">
        <v>8</v>
      </c>
      <c r="K35" s="277" t="s">
        <v>8</v>
      </c>
      <c r="L35" s="226" t="s">
        <v>8</v>
      </c>
    </row>
    <row r="36" spans="1:12" ht="12.75" customHeight="1">
      <c r="A36" s="269" t="s">
        <v>179</v>
      </c>
      <c r="B36" s="270">
        <v>283829</v>
      </c>
      <c r="C36" s="270">
        <v>264744</v>
      </c>
      <c r="D36" s="270">
        <v>380694</v>
      </c>
      <c r="E36" s="270">
        <v>356366</v>
      </c>
      <c r="F36" s="270">
        <v>514685</v>
      </c>
      <c r="G36" s="270">
        <v>446363</v>
      </c>
      <c r="H36" s="226">
        <v>551200</v>
      </c>
      <c r="I36" s="226">
        <v>440814</v>
      </c>
      <c r="J36" s="226">
        <v>545034</v>
      </c>
      <c r="K36" s="277" t="s">
        <v>8</v>
      </c>
      <c r="L36" s="226">
        <v>550909</v>
      </c>
    </row>
    <row r="37" spans="1:12" ht="12.75" customHeight="1">
      <c r="A37" s="269" t="s">
        <v>526</v>
      </c>
      <c r="B37" s="270" t="s">
        <v>294</v>
      </c>
      <c r="C37" s="270" t="s">
        <v>294</v>
      </c>
      <c r="D37" s="270" t="s">
        <v>294</v>
      </c>
      <c r="E37" s="270" t="s">
        <v>294</v>
      </c>
      <c r="F37" s="270">
        <v>12288</v>
      </c>
      <c r="G37" s="270" t="s">
        <v>294</v>
      </c>
      <c r="H37" s="272" t="s">
        <v>294</v>
      </c>
      <c r="I37" s="272">
        <v>291387</v>
      </c>
      <c r="J37" s="272">
        <v>30221</v>
      </c>
      <c r="K37" s="271" t="s">
        <v>294</v>
      </c>
      <c r="L37" s="272">
        <v>46069</v>
      </c>
    </row>
    <row r="38" spans="1:12" ht="12.75" customHeight="1">
      <c r="A38" s="269" t="s">
        <v>600</v>
      </c>
      <c r="B38" s="270">
        <v>136320</v>
      </c>
      <c r="C38" s="270">
        <v>98908</v>
      </c>
      <c r="D38" s="270">
        <v>192760</v>
      </c>
      <c r="E38" s="270">
        <v>209805</v>
      </c>
      <c r="F38" s="270">
        <v>234184</v>
      </c>
      <c r="G38" s="270">
        <v>350072</v>
      </c>
      <c r="H38" s="226">
        <v>403500</v>
      </c>
      <c r="I38" s="226">
        <v>500900</v>
      </c>
      <c r="J38" s="226">
        <v>514359</v>
      </c>
      <c r="K38" s="277" t="s">
        <v>8</v>
      </c>
      <c r="L38" s="226">
        <v>519928</v>
      </c>
    </row>
    <row r="39" spans="1:12" ht="12.75" customHeight="1">
      <c r="A39" s="269" t="s">
        <v>275</v>
      </c>
      <c r="B39" s="270">
        <v>151277</v>
      </c>
      <c r="C39" s="270">
        <v>166377</v>
      </c>
      <c r="D39" s="270" t="s">
        <v>294</v>
      </c>
      <c r="E39" s="270">
        <v>179510</v>
      </c>
      <c r="F39" s="270">
        <v>116971</v>
      </c>
      <c r="G39" s="270">
        <v>120881</v>
      </c>
      <c r="H39" s="226">
        <v>210600</v>
      </c>
      <c r="I39" s="226">
        <v>109980</v>
      </c>
      <c r="J39" s="226">
        <v>104712</v>
      </c>
      <c r="K39" s="271" t="s">
        <v>294</v>
      </c>
      <c r="L39" s="272">
        <v>236724</v>
      </c>
    </row>
    <row r="40" spans="1:12" ht="12.75" customHeight="1">
      <c r="A40" s="269" t="s">
        <v>531</v>
      </c>
      <c r="B40" s="270">
        <v>730955</v>
      </c>
      <c r="C40" s="270">
        <v>639352</v>
      </c>
      <c r="D40" s="270">
        <v>579631</v>
      </c>
      <c r="E40" s="270">
        <v>629123</v>
      </c>
      <c r="F40" s="270">
        <v>671919</v>
      </c>
      <c r="G40" s="270">
        <v>700787</v>
      </c>
      <c r="H40" s="226">
        <v>622500</v>
      </c>
      <c r="I40" s="226">
        <v>687950</v>
      </c>
      <c r="J40" s="226">
        <v>607208</v>
      </c>
      <c r="K40" s="271" t="s">
        <v>294</v>
      </c>
      <c r="L40" s="272">
        <v>963088</v>
      </c>
    </row>
    <row r="41" spans="1:12" ht="12.75" customHeight="1">
      <c r="A41" s="269" t="s">
        <v>650</v>
      </c>
      <c r="B41" s="270">
        <v>121889</v>
      </c>
      <c r="C41" s="270">
        <v>153651</v>
      </c>
      <c r="D41" s="270">
        <v>187263</v>
      </c>
      <c r="E41" s="270">
        <v>145263</v>
      </c>
      <c r="F41" s="270">
        <v>298822</v>
      </c>
      <c r="G41" s="270">
        <v>280618</v>
      </c>
      <c r="H41" s="226">
        <v>303900</v>
      </c>
      <c r="I41" s="226">
        <v>190423</v>
      </c>
      <c r="J41" s="226">
        <v>173561</v>
      </c>
      <c r="K41" s="271" t="s">
        <v>294</v>
      </c>
      <c r="L41" s="272">
        <v>190150</v>
      </c>
    </row>
    <row r="42" spans="1:12" ht="12.75" customHeight="1">
      <c r="A42" s="269" t="s">
        <v>186</v>
      </c>
      <c r="B42" s="270">
        <v>8326</v>
      </c>
      <c r="C42" s="270">
        <v>3353</v>
      </c>
      <c r="D42" s="270">
        <v>4100</v>
      </c>
      <c r="E42" s="270">
        <v>4920</v>
      </c>
      <c r="F42" s="270">
        <v>4740</v>
      </c>
      <c r="G42" s="270">
        <v>177840</v>
      </c>
      <c r="H42" s="226">
        <v>189200</v>
      </c>
      <c r="I42" s="226">
        <v>225285</v>
      </c>
      <c r="J42" s="226">
        <v>204113</v>
      </c>
      <c r="K42" s="277" t="s">
        <v>8</v>
      </c>
      <c r="L42" s="226">
        <v>117075</v>
      </c>
    </row>
    <row r="43" spans="1:12" ht="12.75" customHeight="1">
      <c r="A43" s="285" t="s">
        <v>252</v>
      </c>
      <c r="B43" s="286">
        <v>488572</v>
      </c>
      <c r="C43" s="286">
        <v>408052</v>
      </c>
      <c r="D43" s="286" t="s">
        <v>294</v>
      </c>
      <c r="E43" s="286">
        <v>700253</v>
      </c>
      <c r="F43" s="286">
        <v>668609</v>
      </c>
      <c r="G43" s="286">
        <v>877727</v>
      </c>
      <c r="H43" s="231">
        <v>882300</v>
      </c>
      <c r="I43" s="231">
        <v>546052</v>
      </c>
      <c r="J43" s="287" t="s">
        <v>294</v>
      </c>
      <c r="K43" s="288" t="s">
        <v>294</v>
      </c>
      <c r="L43" s="287" t="s">
        <v>294</v>
      </c>
    </row>
    <row r="44" spans="1:13" ht="16.5" customHeight="1">
      <c r="A44" s="35" t="s">
        <v>495</v>
      </c>
      <c r="B44" s="29" t="s">
        <v>125</v>
      </c>
      <c r="C44" s="35"/>
      <c r="D44" s="35"/>
      <c r="E44" s="35"/>
      <c r="F44" s="35"/>
      <c r="G44" s="35"/>
      <c r="H44" s="35"/>
      <c r="I44" s="35"/>
      <c r="J44" s="35"/>
      <c r="K44" s="35"/>
      <c r="L44" s="30"/>
      <c r="M44" s="35"/>
    </row>
    <row r="45" spans="1:7" ht="16.5" customHeight="1">
      <c r="A45" s="35"/>
      <c r="B45" s="35" t="s">
        <v>18</v>
      </c>
      <c r="C45" s="35"/>
      <c r="D45" s="35"/>
      <c r="E45" s="35"/>
      <c r="F45" s="35"/>
      <c r="G45" s="35"/>
    </row>
  </sheetData>
  <sheetProtection/>
  <mergeCells count="1">
    <mergeCell ref="J2:K2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6" r:id="rId2"/>
  <headerFooter alignWithMargins="0">
    <oddFooter>&amp;R&amp;"ＭＳ Ｐ明朝,標準"&amp;10－２９－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6.125" style="1" customWidth="1"/>
    <col min="2" max="12" width="9.375" style="1" customWidth="1"/>
    <col min="13" max="16384" width="9.00390625" style="1" customWidth="1"/>
  </cols>
  <sheetData>
    <row r="1" spans="1:12" ht="16.5" customHeight="1">
      <c r="A1" s="1" t="s">
        <v>246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" t="s">
        <v>330</v>
      </c>
    </row>
    <row r="2" spans="1:12" ht="16.5" customHeight="1">
      <c r="A2" s="54" t="s">
        <v>11</v>
      </c>
      <c r="B2" s="262" t="s">
        <v>332</v>
      </c>
      <c r="C2" s="262" t="s">
        <v>385</v>
      </c>
      <c r="D2" s="262" t="s">
        <v>204</v>
      </c>
      <c r="E2" s="262" t="s">
        <v>169</v>
      </c>
      <c r="F2" s="262" t="s">
        <v>134</v>
      </c>
      <c r="G2" s="262" t="s">
        <v>250</v>
      </c>
      <c r="H2" s="37" t="s">
        <v>553</v>
      </c>
      <c r="I2" s="37" t="s">
        <v>339</v>
      </c>
      <c r="J2" s="37" t="s">
        <v>142</v>
      </c>
      <c r="K2" s="263"/>
      <c r="L2" s="37" t="s">
        <v>201</v>
      </c>
    </row>
    <row r="3" spans="1:12" ht="13.5" customHeight="1">
      <c r="A3" s="57"/>
      <c r="B3" s="12"/>
      <c r="C3" s="12"/>
      <c r="D3" s="12"/>
      <c r="E3" s="12"/>
      <c r="F3" s="12"/>
      <c r="G3" s="12"/>
      <c r="H3" s="264"/>
      <c r="I3" s="264"/>
      <c r="J3" s="289" t="s">
        <v>400</v>
      </c>
      <c r="K3" s="290" t="s">
        <v>398</v>
      </c>
      <c r="L3" s="264"/>
    </row>
    <row r="4" spans="1:12" ht="12.75" customHeight="1">
      <c r="A4" s="291" t="s">
        <v>461</v>
      </c>
      <c r="B4" s="267">
        <v>1355035</v>
      </c>
      <c r="C4" s="267">
        <v>1147141</v>
      </c>
      <c r="D4" s="267">
        <v>1193833</v>
      </c>
      <c r="E4" s="267">
        <v>1374839</v>
      </c>
      <c r="F4" s="267">
        <v>1336054</v>
      </c>
      <c r="G4" s="267">
        <v>1456489</v>
      </c>
      <c r="H4" s="246" t="s">
        <v>8</v>
      </c>
      <c r="I4" s="246">
        <v>1138409</v>
      </c>
      <c r="J4" s="247" t="s">
        <v>8</v>
      </c>
      <c r="K4" s="248" t="s">
        <v>8</v>
      </c>
      <c r="L4" s="247">
        <v>1006823</v>
      </c>
    </row>
    <row r="5" spans="1:12" ht="12.75" customHeight="1">
      <c r="A5" s="291" t="s">
        <v>529</v>
      </c>
      <c r="B5" s="267">
        <v>513581</v>
      </c>
      <c r="C5" s="267">
        <v>465027</v>
      </c>
      <c r="D5" s="267">
        <v>413560</v>
      </c>
      <c r="E5" s="267">
        <v>462659</v>
      </c>
      <c r="F5" s="267">
        <v>409284</v>
      </c>
      <c r="G5" s="267">
        <v>445047</v>
      </c>
      <c r="H5" s="246" t="s">
        <v>8</v>
      </c>
      <c r="I5" s="246">
        <v>326196</v>
      </c>
      <c r="J5" s="247" t="s">
        <v>8</v>
      </c>
      <c r="K5" s="248" t="s">
        <v>8</v>
      </c>
      <c r="L5" s="247">
        <v>378273</v>
      </c>
    </row>
    <row r="6" spans="1:12" ht="12.75" customHeight="1">
      <c r="A6" s="292" t="s">
        <v>48</v>
      </c>
      <c r="B6" s="270" t="s">
        <v>439</v>
      </c>
      <c r="C6" s="270" t="s">
        <v>294</v>
      </c>
      <c r="D6" s="270" t="s">
        <v>439</v>
      </c>
      <c r="E6" s="270" t="s">
        <v>439</v>
      </c>
      <c r="F6" s="270" t="s">
        <v>294</v>
      </c>
      <c r="G6" s="270" t="s">
        <v>294</v>
      </c>
      <c r="H6" s="221" t="s">
        <v>8</v>
      </c>
      <c r="I6" s="252" t="s">
        <v>8</v>
      </c>
      <c r="J6" s="222" t="s">
        <v>8</v>
      </c>
      <c r="K6" s="250" t="s">
        <v>8</v>
      </c>
      <c r="L6" s="222" t="s">
        <v>8</v>
      </c>
    </row>
    <row r="7" spans="1:12" ht="12.75" customHeight="1">
      <c r="A7" s="292" t="s">
        <v>38</v>
      </c>
      <c r="B7" s="270" t="s">
        <v>294</v>
      </c>
      <c r="C7" s="270" t="s">
        <v>294</v>
      </c>
      <c r="D7" s="270" t="s">
        <v>294</v>
      </c>
      <c r="E7" s="270" t="s">
        <v>294</v>
      </c>
      <c r="F7" s="270" t="s">
        <v>294</v>
      </c>
      <c r="G7" s="270" t="s">
        <v>294</v>
      </c>
      <c r="H7" s="221" t="s">
        <v>8</v>
      </c>
      <c r="I7" s="221">
        <v>5913</v>
      </c>
      <c r="J7" s="222" t="s">
        <v>8</v>
      </c>
      <c r="K7" s="250" t="s">
        <v>8</v>
      </c>
      <c r="L7" s="222">
        <v>7006</v>
      </c>
    </row>
    <row r="8" spans="1:12" ht="12.75" customHeight="1">
      <c r="A8" s="292" t="s">
        <v>102</v>
      </c>
      <c r="B8" s="270">
        <v>114771</v>
      </c>
      <c r="C8" s="270">
        <v>116300</v>
      </c>
      <c r="D8" s="270">
        <v>107876</v>
      </c>
      <c r="E8" s="270">
        <v>113064</v>
      </c>
      <c r="F8" s="270">
        <v>96984</v>
      </c>
      <c r="G8" s="270">
        <v>135250</v>
      </c>
      <c r="H8" s="221" t="s">
        <v>8</v>
      </c>
      <c r="I8" s="221">
        <v>102656</v>
      </c>
      <c r="J8" s="222" t="s">
        <v>8</v>
      </c>
      <c r="K8" s="250" t="s">
        <v>8</v>
      </c>
      <c r="L8" s="222">
        <v>68317</v>
      </c>
    </row>
    <row r="9" spans="1:12" ht="12.75" customHeight="1">
      <c r="A9" s="292" t="s">
        <v>393</v>
      </c>
      <c r="B9" s="270">
        <v>144362</v>
      </c>
      <c r="C9" s="270">
        <v>91637</v>
      </c>
      <c r="D9" s="270">
        <v>72935</v>
      </c>
      <c r="E9" s="270">
        <v>94866</v>
      </c>
      <c r="F9" s="270">
        <v>75129</v>
      </c>
      <c r="G9" s="270">
        <v>98626</v>
      </c>
      <c r="H9" s="221" t="s">
        <v>8</v>
      </c>
      <c r="I9" s="221">
        <v>57829</v>
      </c>
      <c r="J9" s="222" t="s">
        <v>8</v>
      </c>
      <c r="K9" s="250" t="s">
        <v>8</v>
      </c>
      <c r="L9" s="222">
        <v>40237</v>
      </c>
    </row>
    <row r="10" spans="1:14" ht="12.75" customHeight="1">
      <c r="A10" s="292" t="s">
        <v>424</v>
      </c>
      <c r="B10" s="270" t="s">
        <v>294</v>
      </c>
      <c r="C10" s="270" t="s">
        <v>294</v>
      </c>
      <c r="D10" s="270" t="s">
        <v>294</v>
      </c>
      <c r="E10" s="270" t="s">
        <v>294</v>
      </c>
      <c r="F10" s="270">
        <v>8413</v>
      </c>
      <c r="G10" s="270" t="s">
        <v>294</v>
      </c>
      <c r="H10" s="221" t="s">
        <v>8</v>
      </c>
      <c r="I10" s="270" t="s">
        <v>294</v>
      </c>
      <c r="J10" s="222" t="s">
        <v>8</v>
      </c>
      <c r="K10" s="250" t="s">
        <v>8</v>
      </c>
      <c r="L10" s="222">
        <v>12460</v>
      </c>
      <c r="N10" s="2"/>
    </row>
    <row r="11" spans="1:14" ht="12.75" customHeight="1">
      <c r="A11" s="292" t="s">
        <v>387</v>
      </c>
      <c r="B11" s="270">
        <v>33117</v>
      </c>
      <c r="C11" s="270">
        <v>26593</v>
      </c>
      <c r="D11" s="270">
        <v>15827</v>
      </c>
      <c r="E11" s="270">
        <v>11564</v>
      </c>
      <c r="F11" s="270">
        <v>16192</v>
      </c>
      <c r="G11" s="270">
        <v>13015</v>
      </c>
      <c r="H11" s="221" t="s">
        <v>8</v>
      </c>
      <c r="I11" s="221">
        <v>7800</v>
      </c>
      <c r="J11" s="222" t="s">
        <v>8</v>
      </c>
      <c r="K11" s="250" t="s">
        <v>8</v>
      </c>
      <c r="L11" s="222">
        <v>11458</v>
      </c>
      <c r="N11" s="293"/>
    </row>
    <row r="12" spans="1:14" ht="12.75" customHeight="1">
      <c r="A12" s="292" t="s">
        <v>71</v>
      </c>
      <c r="B12" s="270">
        <v>4983</v>
      </c>
      <c r="C12" s="270" t="s">
        <v>294</v>
      </c>
      <c r="D12" s="270" t="s">
        <v>294</v>
      </c>
      <c r="E12" s="270" t="s">
        <v>294</v>
      </c>
      <c r="F12" s="270">
        <v>2305</v>
      </c>
      <c r="G12" s="270" t="s">
        <v>294</v>
      </c>
      <c r="H12" s="221" t="s">
        <v>8</v>
      </c>
      <c r="I12" s="270" t="s">
        <v>294</v>
      </c>
      <c r="J12" s="222" t="s">
        <v>8</v>
      </c>
      <c r="K12" s="250" t="s">
        <v>8</v>
      </c>
      <c r="L12" s="222">
        <v>2622</v>
      </c>
      <c r="N12" s="293"/>
    </row>
    <row r="13" spans="1:12" ht="12.75" customHeight="1">
      <c r="A13" s="292" t="s">
        <v>35</v>
      </c>
      <c r="B13" s="270">
        <v>60298</v>
      </c>
      <c r="C13" s="270">
        <v>31307</v>
      </c>
      <c r="D13" s="270">
        <v>78002</v>
      </c>
      <c r="E13" s="270">
        <v>80403</v>
      </c>
      <c r="F13" s="270">
        <v>73971</v>
      </c>
      <c r="G13" s="270">
        <v>74629</v>
      </c>
      <c r="H13" s="221" t="s">
        <v>8</v>
      </c>
      <c r="I13" s="221">
        <v>87310</v>
      </c>
      <c r="J13" s="222" t="s">
        <v>8</v>
      </c>
      <c r="K13" s="250" t="s">
        <v>8</v>
      </c>
      <c r="L13" s="222">
        <v>179748</v>
      </c>
    </row>
    <row r="14" spans="1:12" ht="12.75" customHeight="1">
      <c r="A14" s="292" t="s">
        <v>580</v>
      </c>
      <c r="B14" s="270" t="s">
        <v>294</v>
      </c>
      <c r="C14" s="270" t="s">
        <v>294</v>
      </c>
      <c r="D14" s="270" t="s">
        <v>294</v>
      </c>
      <c r="E14" s="270">
        <v>103741</v>
      </c>
      <c r="F14" s="270">
        <v>124324</v>
      </c>
      <c r="G14" s="270">
        <v>98793</v>
      </c>
      <c r="H14" s="256" t="s">
        <v>8</v>
      </c>
      <c r="I14" s="221">
        <v>60559</v>
      </c>
      <c r="J14" s="257" t="s">
        <v>8</v>
      </c>
      <c r="K14" s="258" t="s">
        <v>8</v>
      </c>
      <c r="L14" s="222">
        <v>56425</v>
      </c>
    </row>
    <row r="15" spans="1:12" ht="12.75" customHeight="1">
      <c r="A15" s="291" t="s">
        <v>430</v>
      </c>
      <c r="B15" s="267">
        <v>841454</v>
      </c>
      <c r="C15" s="267">
        <v>682114</v>
      </c>
      <c r="D15" s="267">
        <v>780278</v>
      </c>
      <c r="E15" s="267">
        <v>912180</v>
      </c>
      <c r="F15" s="267">
        <v>926770</v>
      </c>
      <c r="G15" s="267">
        <v>1011442</v>
      </c>
      <c r="H15" s="246" t="s">
        <v>8</v>
      </c>
      <c r="I15" s="246">
        <v>812213</v>
      </c>
      <c r="J15" s="247" t="s">
        <v>8</v>
      </c>
      <c r="K15" s="248" t="s">
        <v>8</v>
      </c>
      <c r="L15" s="247">
        <v>628550</v>
      </c>
    </row>
    <row r="16" spans="1:12" ht="12.75" customHeight="1">
      <c r="A16" s="292" t="s">
        <v>49</v>
      </c>
      <c r="B16" s="270">
        <v>88470</v>
      </c>
      <c r="C16" s="270">
        <v>82749</v>
      </c>
      <c r="D16" s="270" t="s">
        <v>294</v>
      </c>
      <c r="E16" s="270" t="s">
        <v>294</v>
      </c>
      <c r="F16" s="270">
        <v>60272</v>
      </c>
      <c r="G16" s="270">
        <v>63229</v>
      </c>
      <c r="H16" s="221" t="s">
        <v>8</v>
      </c>
      <c r="I16" s="221">
        <v>40050</v>
      </c>
      <c r="J16" s="222" t="s">
        <v>8</v>
      </c>
      <c r="K16" s="250" t="s">
        <v>8</v>
      </c>
      <c r="L16" s="222">
        <v>41</v>
      </c>
    </row>
    <row r="17" spans="1:12" ht="12.75" customHeight="1">
      <c r="A17" s="292" t="s">
        <v>27</v>
      </c>
      <c r="B17" s="270">
        <v>71997</v>
      </c>
      <c r="C17" s="270">
        <v>48466</v>
      </c>
      <c r="D17" s="270">
        <v>55522</v>
      </c>
      <c r="E17" s="270">
        <v>44975</v>
      </c>
      <c r="F17" s="270">
        <v>40623</v>
      </c>
      <c r="G17" s="270">
        <v>33744</v>
      </c>
      <c r="H17" s="221" t="s">
        <v>8</v>
      </c>
      <c r="I17" s="221">
        <v>34446</v>
      </c>
      <c r="J17" s="222" t="s">
        <v>8</v>
      </c>
      <c r="K17" s="250" t="s">
        <v>8</v>
      </c>
      <c r="L17" s="222">
        <v>20328</v>
      </c>
    </row>
    <row r="18" spans="1:12" ht="12.75" customHeight="1">
      <c r="A18" s="292" t="s">
        <v>77</v>
      </c>
      <c r="B18" s="270">
        <v>24160</v>
      </c>
      <c r="C18" s="270">
        <v>26728</v>
      </c>
      <c r="D18" s="270">
        <v>22822</v>
      </c>
      <c r="E18" s="270">
        <v>33263</v>
      </c>
      <c r="F18" s="270">
        <v>30531</v>
      </c>
      <c r="G18" s="270">
        <v>39265</v>
      </c>
      <c r="H18" s="221" t="s">
        <v>8</v>
      </c>
      <c r="I18" s="221">
        <v>26821</v>
      </c>
      <c r="J18" s="222" t="s">
        <v>8</v>
      </c>
      <c r="K18" s="250" t="s">
        <v>8</v>
      </c>
      <c r="L18" s="222">
        <v>15175</v>
      </c>
    </row>
    <row r="19" spans="1:12" ht="12.75" customHeight="1">
      <c r="A19" s="292" t="s">
        <v>451</v>
      </c>
      <c r="B19" s="270">
        <v>78986</v>
      </c>
      <c r="C19" s="270">
        <v>30294</v>
      </c>
      <c r="D19" s="270">
        <v>93223</v>
      </c>
      <c r="E19" s="270">
        <v>122615</v>
      </c>
      <c r="F19" s="270">
        <v>119939</v>
      </c>
      <c r="G19" s="270">
        <v>100407</v>
      </c>
      <c r="H19" s="221" t="s">
        <v>8</v>
      </c>
      <c r="I19" s="221">
        <v>62289</v>
      </c>
      <c r="J19" s="222" t="s">
        <v>8</v>
      </c>
      <c r="K19" s="250" t="s">
        <v>8</v>
      </c>
      <c r="L19" s="222">
        <v>39408</v>
      </c>
    </row>
    <row r="20" spans="1:12" ht="12.75" customHeight="1">
      <c r="A20" s="292" t="s">
        <v>494</v>
      </c>
      <c r="B20" s="270">
        <v>13786</v>
      </c>
      <c r="C20" s="270">
        <v>12813</v>
      </c>
      <c r="D20" s="270">
        <v>15856</v>
      </c>
      <c r="E20" s="270">
        <v>19348</v>
      </c>
      <c r="F20" s="270">
        <v>21155</v>
      </c>
      <c r="G20" s="270">
        <v>19466</v>
      </c>
      <c r="H20" s="221" t="s">
        <v>8</v>
      </c>
      <c r="I20" s="221">
        <v>11139</v>
      </c>
      <c r="J20" s="222" t="s">
        <v>8</v>
      </c>
      <c r="K20" s="250" t="s">
        <v>8</v>
      </c>
      <c r="L20" s="222">
        <v>8359</v>
      </c>
    </row>
    <row r="21" spans="1:12" ht="12.75" customHeight="1">
      <c r="A21" s="292" t="s">
        <v>554</v>
      </c>
      <c r="B21" s="270">
        <v>16922</v>
      </c>
      <c r="C21" s="270">
        <v>64531</v>
      </c>
      <c r="D21" s="270" t="s">
        <v>294</v>
      </c>
      <c r="E21" s="270">
        <v>21151</v>
      </c>
      <c r="F21" s="270">
        <v>22706</v>
      </c>
      <c r="G21" s="270">
        <v>26053</v>
      </c>
      <c r="H21" s="221" t="s">
        <v>8</v>
      </c>
      <c r="I21" s="221">
        <v>9681</v>
      </c>
      <c r="J21" s="222" t="s">
        <v>8</v>
      </c>
      <c r="K21" s="250" t="s">
        <v>8</v>
      </c>
      <c r="L21" s="222">
        <v>20223</v>
      </c>
    </row>
    <row r="22" spans="1:12" ht="12.75" customHeight="1">
      <c r="A22" s="292" t="s">
        <v>500</v>
      </c>
      <c r="B22" s="270">
        <v>54830</v>
      </c>
      <c r="C22" s="270">
        <v>21126</v>
      </c>
      <c r="D22" s="270">
        <v>43078</v>
      </c>
      <c r="E22" s="270">
        <v>34530</v>
      </c>
      <c r="F22" s="270">
        <v>17324</v>
      </c>
      <c r="G22" s="270">
        <v>34707</v>
      </c>
      <c r="H22" s="221" t="s">
        <v>8</v>
      </c>
      <c r="I22" s="221">
        <v>19164</v>
      </c>
      <c r="J22" s="222" t="s">
        <v>8</v>
      </c>
      <c r="K22" s="250" t="s">
        <v>8</v>
      </c>
      <c r="L22" s="222">
        <v>27963</v>
      </c>
    </row>
    <row r="23" spans="1:12" ht="12.75" customHeight="1">
      <c r="A23" s="292" t="s">
        <v>436</v>
      </c>
      <c r="B23" s="270">
        <v>19694</v>
      </c>
      <c r="C23" s="270">
        <v>17783</v>
      </c>
      <c r="D23" s="270">
        <v>17633</v>
      </c>
      <c r="E23" s="270">
        <v>23641</v>
      </c>
      <c r="F23" s="270">
        <v>22780</v>
      </c>
      <c r="G23" s="270">
        <v>34388</v>
      </c>
      <c r="H23" s="221" t="s">
        <v>8</v>
      </c>
      <c r="I23" s="221">
        <v>25003</v>
      </c>
      <c r="J23" s="222" t="s">
        <v>8</v>
      </c>
      <c r="K23" s="250" t="s">
        <v>8</v>
      </c>
      <c r="L23" s="222">
        <v>23908</v>
      </c>
    </row>
    <row r="24" spans="1:12" ht="12.75" customHeight="1">
      <c r="A24" s="292" t="s">
        <v>492</v>
      </c>
      <c r="B24" s="270">
        <v>626</v>
      </c>
      <c r="C24" s="270" t="s">
        <v>294</v>
      </c>
      <c r="D24" s="270">
        <v>1071</v>
      </c>
      <c r="E24" s="270" t="s">
        <v>294</v>
      </c>
      <c r="F24" s="270" t="s">
        <v>294</v>
      </c>
      <c r="G24" s="270">
        <v>239</v>
      </c>
      <c r="H24" s="221" t="s">
        <v>8</v>
      </c>
      <c r="I24" s="221">
        <v>1484</v>
      </c>
      <c r="J24" s="222" t="s">
        <v>8</v>
      </c>
      <c r="K24" s="250" t="s">
        <v>8</v>
      </c>
      <c r="L24" s="222">
        <v>198</v>
      </c>
    </row>
    <row r="25" spans="1:12" ht="12.75" customHeight="1">
      <c r="A25" s="292" t="s">
        <v>282</v>
      </c>
      <c r="B25" s="270">
        <v>553</v>
      </c>
      <c r="C25" s="270">
        <v>1905</v>
      </c>
      <c r="D25" s="270">
        <v>253</v>
      </c>
      <c r="E25" s="270">
        <v>512</v>
      </c>
      <c r="F25" s="270">
        <v>545</v>
      </c>
      <c r="G25" s="270">
        <v>1126</v>
      </c>
      <c r="H25" s="221" t="s">
        <v>8</v>
      </c>
      <c r="I25" s="221">
        <v>312</v>
      </c>
      <c r="J25" s="222" t="s">
        <v>8</v>
      </c>
      <c r="K25" s="250" t="s">
        <v>8</v>
      </c>
      <c r="L25" s="222">
        <v>103</v>
      </c>
    </row>
    <row r="26" spans="1:12" ht="12.75" customHeight="1">
      <c r="A26" s="292" t="s">
        <v>338</v>
      </c>
      <c r="B26" s="270">
        <v>1008</v>
      </c>
      <c r="C26" s="270" t="s">
        <v>294</v>
      </c>
      <c r="D26" s="270">
        <v>1227</v>
      </c>
      <c r="E26" s="270" t="s">
        <v>294</v>
      </c>
      <c r="F26" s="270" t="s">
        <v>294</v>
      </c>
      <c r="G26" s="270">
        <v>0</v>
      </c>
      <c r="H26" s="221" t="s">
        <v>8</v>
      </c>
      <c r="I26" s="221" t="s">
        <v>8</v>
      </c>
      <c r="J26" s="222" t="s">
        <v>8</v>
      </c>
      <c r="K26" s="250" t="s">
        <v>8</v>
      </c>
      <c r="L26" s="222" t="s">
        <v>8</v>
      </c>
    </row>
    <row r="27" spans="1:12" ht="12.75" customHeight="1">
      <c r="A27" s="292" t="s">
        <v>248</v>
      </c>
      <c r="B27" s="270">
        <v>1555</v>
      </c>
      <c r="C27" s="270">
        <v>1473</v>
      </c>
      <c r="D27" s="270">
        <v>1888</v>
      </c>
      <c r="E27" s="270">
        <v>2859</v>
      </c>
      <c r="F27" s="270" t="s">
        <v>294</v>
      </c>
      <c r="G27" s="270">
        <v>3870</v>
      </c>
      <c r="H27" s="221" t="s">
        <v>8</v>
      </c>
      <c r="I27" s="221">
        <v>619</v>
      </c>
      <c r="J27" s="222" t="s">
        <v>8</v>
      </c>
      <c r="K27" s="250" t="s">
        <v>8</v>
      </c>
      <c r="L27" s="222">
        <v>957</v>
      </c>
    </row>
    <row r="28" spans="1:12" ht="12.75" customHeight="1">
      <c r="A28" s="292" t="s">
        <v>111</v>
      </c>
      <c r="B28" s="270">
        <v>3703</v>
      </c>
      <c r="C28" s="270">
        <v>3497</v>
      </c>
      <c r="D28" s="270">
        <v>5094</v>
      </c>
      <c r="E28" s="270">
        <v>4362</v>
      </c>
      <c r="F28" s="270">
        <v>3305</v>
      </c>
      <c r="G28" s="270">
        <v>2610</v>
      </c>
      <c r="H28" s="221" t="s">
        <v>8</v>
      </c>
      <c r="I28" s="221">
        <v>2440</v>
      </c>
      <c r="J28" s="222" t="s">
        <v>8</v>
      </c>
      <c r="K28" s="250" t="s">
        <v>8</v>
      </c>
      <c r="L28" s="222">
        <v>7877</v>
      </c>
    </row>
    <row r="29" spans="1:12" ht="12.75" customHeight="1">
      <c r="A29" s="292" t="s">
        <v>25</v>
      </c>
      <c r="B29" s="270">
        <v>5563</v>
      </c>
      <c r="C29" s="270">
        <v>1903</v>
      </c>
      <c r="D29" s="270">
        <v>3637</v>
      </c>
      <c r="E29" s="270">
        <v>5188</v>
      </c>
      <c r="F29" s="270">
        <v>5734</v>
      </c>
      <c r="G29" s="270">
        <v>1693</v>
      </c>
      <c r="H29" s="221" t="s">
        <v>8</v>
      </c>
      <c r="I29" s="221">
        <v>1948</v>
      </c>
      <c r="J29" s="222" t="s">
        <v>8</v>
      </c>
      <c r="K29" s="250" t="s">
        <v>8</v>
      </c>
      <c r="L29" s="272" t="s">
        <v>294</v>
      </c>
    </row>
    <row r="30" spans="1:12" ht="12.75" customHeight="1">
      <c r="A30" s="292" t="s">
        <v>479</v>
      </c>
      <c r="B30" s="270">
        <v>4054</v>
      </c>
      <c r="C30" s="270">
        <v>4161</v>
      </c>
      <c r="D30" s="270">
        <v>10690</v>
      </c>
      <c r="E30" s="270">
        <v>18306</v>
      </c>
      <c r="F30" s="270">
        <v>22266</v>
      </c>
      <c r="G30" s="270">
        <v>10435</v>
      </c>
      <c r="H30" s="221" t="s">
        <v>8</v>
      </c>
      <c r="I30" s="221">
        <v>20272</v>
      </c>
      <c r="J30" s="222" t="s">
        <v>8</v>
      </c>
      <c r="K30" s="250" t="s">
        <v>8</v>
      </c>
      <c r="L30" s="222">
        <v>28393</v>
      </c>
    </row>
    <row r="31" spans="1:12" ht="12.75" customHeight="1">
      <c r="A31" s="292" t="s">
        <v>624</v>
      </c>
      <c r="B31" s="270">
        <v>69139</v>
      </c>
      <c r="C31" s="270">
        <v>43982</v>
      </c>
      <c r="D31" s="270">
        <v>50983</v>
      </c>
      <c r="E31" s="270">
        <v>66189</v>
      </c>
      <c r="F31" s="270">
        <v>70925</v>
      </c>
      <c r="G31" s="270">
        <v>62726</v>
      </c>
      <c r="H31" s="221" t="s">
        <v>8</v>
      </c>
      <c r="I31" s="221">
        <v>41341</v>
      </c>
      <c r="J31" s="222" t="s">
        <v>8</v>
      </c>
      <c r="K31" s="250" t="s">
        <v>8</v>
      </c>
      <c r="L31" s="222">
        <v>48705</v>
      </c>
    </row>
    <row r="32" spans="1:12" ht="12.75" customHeight="1">
      <c r="A32" s="292" t="s">
        <v>422</v>
      </c>
      <c r="B32" s="270">
        <v>2325</v>
      </c>
      <c r="C32" s="270">
        <v>2422</v>
      </c>
      <c r="D32" s="270">
        <v>2936</v>
      </c>
      <c r="E32" s="270" t="s">
        <v>294</v>
      </c>
      <c r="F32" s="270">
        <v>2747</v>
      </c>
      <c r="G32" s="270">
        <v>1230</v>
      </c>
      <c r="H32" s="221" t="s">
        <v>8</v>
      </c>
      <c r="I32" s="221">
        <v>913</v>
      </c>
      <c r="J32" s="222" t="s">
        <v>8</v>
      </c>
      <c r="K32" s="250" t="s">
        <v>8</v>
      </c>
      <c r="L32" s="222">
        <v>1940</v>
      </c>
    </row>
    <row r="33" spans="1:14" ht="12.75" customHeight="1">
      <c r="A33" s="292" t="s">
        <v>65</v>
      </c>
      <c r="B33" s="270">
        <v>58194</v>
      </c>
      <c r="C33" s="270">
        <v>41587</v>
      </c>
      <c r="D33" s="270">
        <v>53449</v>
      </c>
      <c r="E33" s="270">
        <v>55985</v>
      </c>
      <c r="F33" s="270">
        <v>47342</v>
      </c>
      <c r="G33" s="270">
        <v>51758</v>
      </c>
      <c r="H33" s="221" t="s">
        <v>8</v>
      </c>
      <c r="I33" s="221">
        <v>37340</v>
      </c>
      <c r="J33" s="222" t="s">
        <v>8</v>
      </c>
      <c r="K33" s="250" t="s">
        <v>8</v>
      </c>
      <c r="L33" s="222">
        <v>27774</v>
      </c>
      <c r="N33" s="2"/>
    </row>
    <row r="34" spans="1:12" ht="12.75" customHeight="1">
      <c r="A34" s="292" t="s">
        <v>19</v>
      </c>
      <c r="B34" s="270">
        <v>14338</v>
      </c>
      <c r="C34" s="270">
        <v>9577</v>
      </c>
      <c r="D34" s="270">
        <v>29120</v>
      </c>
      <c r="E34" s="270">
        <v>20420</v>
      </c>
      <c r="F34" s="270">
        <v>20967</v>
      </c>
      <c r="G34" s="270">
        <v>15488</v>
      </c>
      <c r="H34" s="221" t="s">
        <v>8</v>
      </c>
      <c r="I34" s="221" t="s">
        <v>8</v>
      </c>
      <c r="J34" s="222" t="s">
        <v>8</v>
      </c>
      <c r="K34" s="250" t="s">
        <v>8</v>
      </c>
      <c r="L34" s="222" t="s">
        <v>8</v>
      </c>
    </row>
    <row r="35" spans="1:12" ht="12.75" customHeight="1">
      <c r="A35" s="292" t="s">
        <v>215</v>
      </c>
      <c r="B35" s="270" t="s">
        <v>294</v>
      </c>
      <c r="C35" s="270" t="s">
        <v>294</v>
      </c>
      <c r="D35" s="270" t="s">
        <v>294</v>
      </c>
      <c r="E35" s="270" t="s">
        <v>294</v>
      </c>
      <c r="F35" s="270">
        <v>7360</v>
      </c>
      <c r="G35" s="270" t="s">
        <v>294</v>
      </c>
      <c r="H35" s="221" t="s">
        <v>8</v>
      </c>
      <c r="I35" s="221" t="s">
        <v>8</v>
      </c>
      <c r="J35" s="222" t="s">
        <v>8</v>
      </c>
      <c r="K35" s="250" t="s">
        <v>8</v>
      </c>
      <c r="L35" s="222" t="s">
        <v>8</v>
      </c>
    </row>
    <row r="36" spans="1:12" ht="12.75" customHeight="1">
      <c r="A36" s="292" t="s">
        <v>179</v>
      </c>
      <c r="B36" s="270">
        <v>43919</v>
      </c>
      <c r="C36" s="270">
        <v>35358</v>
      </c>
      <c r="D36" s="270">
        <v>52049</v>
      </c>
      <c r="E36" s="270">
        <v>50843</v>
      </c>
      <c r="F36" s="270">
        <v>65697</v>
      </c>
      <c r="G36" s="270">
        <v>77290</v>
      </c>
      <c r="H36" s="221" t="s">
        <v>8</v>
      </c>
      <c r="I36" s="221">
        <v>72040</v>
      </c>
      <c r="J36" s="222" t="s">
        <v>8</v>
      </c>
      <c r="K36" s="250" t="s">
        <v>8</v>
      </c>
      <c r="L36" s="222">
        <v>66791</v>
      </c>
    </row>
    <row r="37" spans="1:12" ht="12.75" customHeight="1">
      <c r="A37" s="292" t="s">
        <v>526</v>
      </c>
      <c r="B37" s="270" t="s">
        <v>294</v>
      </c>
      <c r="C37" s="270" t="s">
        <v>294</v>
      </c>
      <c r="D37" s="270" t="s">
        <v>294</v>
      </c>
      <c r="E37" s="270" t="s">
        <v>294</v>
      </c>
      <c r="F37" s="270">
        <v>2910</v>
      </c>
      <c r="G37" s="270" t="s">
        <v>294</v>
      </c>
      <c r="H37" s="221" t="s">
        <v>8</v>
      </c>
      <c r="I37" s="221">
        <v>86568</v>
      </c>
      <c r="J37" s="222" t="s">
        <v>8</v>
      </c>
      <c r="K37" s="250" t="s">
        <v>8</v>
      </c>
      <c r="L37" s="222">
        <v>7769</v>
      </c>
    </row>
    <row r="38" spans="1:12" ht="12.75" customHeight="1">
      <c r="A38" s="292" t="s">
        <v>600</v>
      </c>
      <c r="B38" s="270">
        <v>22941</v>
      </c>
      <c r="C38" s="270">
        <v>21087</v>
      </c>
      <c r="D38" s="270">
        <v>36437</v>
      </c>
      <c r="E38" s="270">
        <v>34343</v>
      </c>
      <c r="F38" s="270">
        <v>34957</v>
      </c>
      <c r="G38" s="270">
        <v>54356</v>
      </c>
      <c r="H38" s="221" t="s">
        <v>8</v>
      </c>
      <c r="I38" s="221">
        <v>51401</v>
      </c>
      <c r="J38" s="222" t="s">
        <v>8</v>
      </c>
      <c r="K38" s="250" t="s">
        <v>8</v>
      </c>
      <c r="L38" s="222">
        <v>47529</v>
      </c>
    </row>
    <row r="39" spans="1:12" ht="12.75" customHeight="1">
      <c r="A39" s="292" t="s">
        <v>275</v>
      </c>
      <c r="B39" s="270">
        <v>44792</v>
      </c>
      <c r="C39" s="270">
        <v>34669</v>
      </c>
      <c r="D39" s="270" t="s">
        <v>294</v>
      </c>
      <c r="E39" s="270">
        <v>36910</v>
      </c>
      <c r="F39" s="270">
        <v>38253</v>
      </c>
      <c r="G39" s="270">
        <v>32292</v>
      </c>
      <c r="H39" s="221" t="s">
        <v>8</v>
      </c>
      <c r="I39" s="221">
        <v>31192</v>
      </c>
      <c r="J39" s="222" t="s">
        <v>8</v>
      </c>
      <c r="K39" s="250" t="s">
        <v>8</v>
      </c>
      <c r="L39" s="222">
        <v>25482</v>
      </c>
    </row>
    <row r="40" spans="1:12" ht="12.75" customHeight="1">
      <c r="A40" s="292" t="s">
        <v>531</v>
      </c>
      <c r="B40" s="270">
        <v>23511</v>
      </c>
      <c r="C40" s="270">
        <v>27054</v>
      </c>
      <c r="D40" s="270">
        <v>23676</v>
      </c>
      <c r="E40" s="270">
        <v>23394</v>
      </c>
      <c r="F40" s="270">
        <v>15537</v>
      </c>
      <c r="G40" s="270">
        <v>19887</v>
      </c>
      <c r="H40" s="221" t="s">
        <v>8</v>
      </c>
      <c r="I40" s="221">
        <v>15326</v>
      </c>
      <c r="J40" s="222" t="s">
        <v>8</v>
      </c>
      <c r="K40" s="250" t="s">
        <v>8</v>
      </c>
      <c r="L40" s="222">
        <v>24233</v>
      </c>
    </row>
    <row r="41" spans="1:12" ht="12.75" customHeight="1">
      <c r="A41" s="292" t="s">
        <v>650</v>
      </c>
      <c r="B41" s="270">
        <v>25594</v>
      </c>
      <c r="C41" s="270">
        <v>31249</v>
      </c>
      <c r="D41" s="270">
        <v>33616</v>
      </c>
      <c r="E41" s="270">
        <v>22254</v>
      </c>
      <c r="F41" s="270">
        <v>56125</v>
      </c>
      <c r="G41" s="270">
        <v>85926</v>
      </c>
      <c r="H41" s="221" t="s">
        <v>8</v>
      </c>
      <c r="I41" s="221">
        <v>34791</v>
      </c>
      <c r="J41" s="222" t="s">
        <v>8</v>
      </c>
      <c r="K41" s="250" t="s">
        <v>8</v>
      </c>
      <c r="L41" s="222">
        <v>32102</v>
      </c>
    </row>
    <row r="42" spans="1:12" ht="12.75" customHeight="1">
      <c r="A42" s="292" t="s">
        <v>186</v>
      </c>
      <c r="B42" s="270">
        <v>4726</v>
      </c>
      <c r="C42" s="270">
        <v>1850</v>
      </c>
      <c r="D42" s="270">
        <v>3000</v>
      </c>
      <c r="E42" s="270">
        <v>5700</v>
      </c>
      <c r="F42" s="270">
        <v>7000</v>
      </c>
      <c r="G42" s="270">
        <v>53812</v>
      </c>
      <c r="H42" s="221" t="s">
        <v>8</v>
      </c>
      <c r="I42" s="221">
        <v>54514</v>
      </c>
      <c r="J42" s="222" t="s">
        <v>8</v>
      </c>
      <c r="K42" s="250" t="s">
        <v>8</v>
      </c>
      <c r="L42" s="222">
        <v>28162</v>
      </c>
    </row>
    <row r="43" spans="1:13" ht="12.75" customHeight="1">
      <c r="A43" s="294" t="s">
        <v>252</v>
      </c>
      <c r="B43" s="286">
        <v>132980</v>
      </c>
      <c r="C43" s="286">
        <v>105348</v>
      </c>
      <c r="D43" s="286" t="s">
        <v>294</v>
      </c>
      <c r="E43" s="286">
        <v>122601</v>
      </c>
      <c r="F43" s="286">
        <v>185265</v>
      </c>
      <c r="G43" s="286">
        <v>165965</v>
      </c>
      <c r="H43" s="230" t="s">
        <v>8</v>
      </c>
      <c r="I43" s="230">
        <v>131119</v>
      </c>
      <c r="J43" s="260" t="s">
        <v>8</v>
      </c>
      <c r="K43" s="261" t="s">
        <v>8</v>
      </c>
      <c r="L43" s="287" t="s">
        <v>294</v>
      </c>
      <c r="M43" s="2"/>
    </row>
    <row r="44" spans="1:12" ht="16.5" customHeight="1">
      <c r="A44" s="35" t="s">
        <v>495</v>
      </c>
      <c r="B44" s="29" t="s">
        <v>125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7" ht="16.5" customHeight="1">
      <c r="A45" s="35"/>
      <c r="B45" s="35" t="s">
        <v>18</v>
      </c>
      <c r="C45" s="35"/>
      <c r="D45" s="35"/>
      <c r="E45" s="35"/>
      <c r="F45" s="35"/>
      <c r="G45" s="35"/>
    </row>
  </sheetData>
  <sheetProtection/>
  <mergeCells count="1">
    <mergeCell ref="J2:K2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7" r:id="rId2"/>
  <headerFooter alignWithMargins="0">
    <oddFooter>&amp;L&amp;"ＭＳ Ｐ明朝,標準"&amp;10－３０－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6.125" style="1" customWidth="1"/>
    <col min="2" max="12" width="9.375" style="1" customWidth="1"/>
    <col min="13" max="16384" width="9.00390625" style="1" customWidth="1"/>
  </cols>
  <sheetData>
    <row r="1" spans="1:12" ht="16.5" customHeight="1">
      <c r="A1" s="1" t="s">
        <v>348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7" t="s">
        <v>421</v>
      </c>
    </row>
    <row r="2" spans="1:12" ht="16.5" customHeight="1">
      <c r="A2" s="54" t="s">
        <v>11</v>
      </c>
      <c r="B2" s="262" t="s">
        <v>332</v>
      </c>
      <c r="C2" s="262" t="s">
        <v>385</v>
      </c>
      <c r="D2" s="262" t="s">
        <v>204</v>
      </c>
      <c r="E2" s="262" t="s">
        <v>169</v>
      </c>
      <c r="F2" s="262" t="s">
        <v>134</v>
      </c>
      <c r="G2" s="262" t="s">
        <v>250</v>
      </c>
      <c r="H2" s="37" t="s">
        <v>553</v>
      </c>
      <c r="I2" s="37" t="s">
        <v>339</v>
      </c>
      <c r="J2" s="37" t="s">
        <v>142</v>
      </c>
      <c r="K2" s="263"/>
      <c r="L2" s="37" t="s">
        <v>201</v>
      </c>
    </row>
    <row r="3" spans="1:12" ht="13.5" customHeight="1">
      <c r="A3" s="57"/>
      <c r="B3" s="12"/>
      <c r="C3" s="12"/>
      <c r="D3" s="12"/>
      <c r="E3" s="12"/>
      <c r="F3" s="12"/>
      <c r="G3" s="12"/>
      <c r="H3" s="264"/>
      <c r="I3" s="264"/>
      <c r="J3" s="289" t="s">
        <v>400</v>
      </c>
      <c r="K3" s="290" t="s">
        <v>398</v>
      </c>
      <c r="L3" s="264"/>
    </row>
    <row r="4" spans="1:12" ht="12.75" customHeight="1">
      <c r="A4" s="266" t="s">
        <v>461</v>
      </c>
      <c r="B4" s="247">
        <v>73563</v>
      </c>
      <c r="C4" s="247">
        <v>63157</v>
      </c>
      <c r="D4" s="247">
        <v>74499</v>
      </c>
      <c r="E4" s="247">
        <v>85707</v>
      </c>
      <c r="F4" s="247">
        <v>87426</v>
      </c>
      <c r="G4" s="247">
        <v>91709</v>
      </c>
      <c r="H4" s="247">
        <v>107537</v>
      </c>
      <c r="I4" s="247">
        <v>103462</v>
      </c>
      <c r="J4" s="295">
        <f>J15</f>
        <v>96322</v>
      </c>
      <c r="K4" s="296">
        <f>K15</f>
        <v>3906</v>
      </c>
      <c r="L4" s="295">
        <v>97265</v>
      </c>
    </row>
    <row r="5" spans="1:12" ht="12.75" customHeight="1">
      <c r="A5" s="266" t="s">
        <v>529</v>
      </c>
      <c r="B5" s="247" t="s">
        <v>439</v>
      </c>
      <c r="C5" s="247" t="s">
        <v>439</v>
      </c>
      <c r="D5" s="247" t="s">
        <v>439</v>
      </c>
      <c r="E5" s="247" t="s">
        <v>439</v>
      </c>
      <c r="F5" s="247" t="s">
        <v>439</v>
      </c>
      <c r="G5" s="247" t="s">
        <v>439</v>
      </c>
      <c r="H5" s="247" t="s">
        <v>8</v>
      </c>
      <c r="I5" s="247" t="s">
        <v>8</v>
      </c>
      <c r="J5" s="247" t="s">
        <v>8</v>
      </c>
      <c r="K5" s="248" t="s">
        <v>8</v>
      </c>
      <c r="L5" s="247" t="s">
        <v>8</v>
      </c>
    </row>
    <row r="6" spans="1:12" ht="12.75" customHeight="1">
      <c r="A6" s="273" t="s">
        <v>48</v>
      </c>
      <c r="B6" s="253" t="s">
        <v>439</v>
      </c>
      <c r="C6" s="253" t="s">
        <v>439</v>
      </c>
      <c r="D6" s="253" t="s">
        <v>439</v>
      </c>
      <c r="E6" s="253" t="s">
        <v>439</v>
      </c>
      <c r="F6" s="253" t="s">
        <v>439</v>
      </c>
      <c r="G6" s="253" t="s">
        <v>439</v>
      </c>
      <c r="H6" s="253" t="s">
        <v>8</v>
      </c>
      <c r="I6" s="253" t="s">
        <v>8</v>
      </c>
      <c r="J6" s="253" t="s">
        <v>8</v>
      </c>
      <c r="K6" s="276" t="s">
        <v>8</v>
      </c>
      <c r="L6" s="275" t="s">
        <v>8</v>
      </c>
    </row>
    <row r="7" spans="1:12" ht="12.75" customHeight="1">
      <c r="A7" s="269" t="s">
        <v>38</v>
      </c>
      <c r="B7" s="222" t="s">
        <v>439</v>
      </c>
      <c r="C7" s="222" t="s">
        <v>439</v>
      </c>
      <c r="D7" s="222" t="s">
        <v>439</v>
      </c>
      <c r="E7" s="222" t="s">
        <v>439</v>
      </c>
      <c r="F7" s="222" t="s">
        <v>439</v>
      </c>
      <c r="G7" s="222" t="s">
        <v>439</v>
      </c>
      <c r="H7" s="222" t="s">
        <v>8</v>
      </c>
      <c r="I7" s="222" t="s">
        <v>8</v>
      </c>
      <c r="J7" s="222" t="s">
        <v>8</v>
      </c>
      <c r="K7" s="277" t="s">
        <v>8</v>
      </c>
      <c r="L7" s="226" t="s">
        <v>8</v>
      </c>
    </row>
    <row r="8" spans="1:12" ht="12.75" customHeight="1">
      <c r="A8" s="269" t="s">
        <v>102</v>
      </c>
      <c r="B8" s="222" t="s">
        <v>439</v>
      </c>
      <c r="C8" s="222" t="s">
        <v>439</v>
      </c>
      <c r="D8" s="222" t="s">
        <v>439</v>
      </c>
      <c r="E8" s="222" t="s">
        <v>439</v>
      </c>
      <c r="F8" s="222" t="s">
        <v>439</v>
      </c>
      <c r="G8" s="222" t="s">
        <v>439</v>
      </c>
      <c r="H8" s="222" t="s">
        <v>8</v>
      </c>
      <c r="I8" s="222" t="s">
        <v>8</v>
      </c>
      <c r="J8" s="222" t="s">
        <v>8</v>
      </c>
      <c r="K8" s="277" t="s">
        <v>8</v>
      </c>
      <c r="L8" s="226" t="s">
        <v>8</v>
      </c>
    </row>
    <row r="9" spans="1:12" ht="12.75" customHeight="1">
      <c r="A9" s="269" t="s">
        <v>393</v>
      </c>
      <c r="B9" s="222" t="s">
        <v>439</v>
      </c>
      <c r="C9" s="222" t="s">
        <v>439</v>
      </c>
      <c r="D9" s="222" t="s">
        <v>439</v>
      </c>
      <c r="E9" s="222" t="s">
        <v>439</v>
      </c>
      <c r="F9" s="222" t="s">
        <v>439</v>
      </c>
      <c r="G9" s="222" t="s">
        <v>439</v>
      </c>
      <c r="H9" s="222" t="s">
        <v>8</v>
      </c>
      <c r="I9" s="222" t="s">
        <v>8</v>
      </c>
      <c r="J9" s="222" t="s">
        <v>8</v>
      </c>
      <c r="K9" s="277" t="s">
        <v>8</v>
      </c>
      <c r="L9" s="226" t="s">
        <v>8</v>
      </c>
    </row>
    <row r="10" spans="1:12" ht="12.75" customHeight="1">
      <c r="A10" s="269" t="s">
        <v>424</v>
      </c>
      <c r="B10" s="222" t="s">
        <v>439</v>
      </c>
      <c r="C10" s="222" t="s">
        <v>439</v>
      </c>
      <c r="D10" s="222" t="s">
        <v>439</v>
      </c>
      <c r="E10" s="222" t="s">
        <v>439</v>
      </c>
      <c r="F10" s="222" t="s">
        <v>439</v>
      </c>
      <c r="G10" s="222" t="s">
        <v>439</v>
      </c>
      <c r="H10" s="222" t="s">
        <v>8</v>
      </c>
      <c r="I10" s="222" t="s">
        <v>8</v>
      </c>
      <c r="J10" s="222" t="s">
        <v>8</v>
      </c>
      <c r="K10" s="277" t="s">
        <v>8</v>
      </c>
      <c r="L10" s="226" t="s">
        <v>8</v>
      </c>
    </row>
    <row r="11" spans="1:12" ht="12.75" customHeight="1">
      <c r="A11" s="269" t="s">
        <v>387</v>
      </c>
      <c r="B11" s="222" t="s">
        <v>439</v>
      </c>
      <c r="C11" s="222" t="s">
        <v>439</v>
      </c>
      <c r="D11" s="222" t="s">
        <v>439</v>
      </c>
      <c r="E11" s="222" t="s">
        <v>439</v>
      </c>
      <c r="F11" s="222" t="s">
        <v>439</v>
      </c>
      <c r="G11" s="222" t="s">
        <v>439</v>
      </c>
      <c r="H11" s="222" t="s">
        <v>8</v>
      </c>
      <c r="I11" s="222" t="s">
        <v>8</v>
      </c>
      <c r="J11" s="222" t="s">
        <v>8</v>
      </c>
      <c r="K11" s="277" t="s">
        <v>8</v>
      </c>
      <c r="L11" s="226" t="s">
        <v>8</v>
      </c>
    </row>
    <row r="12" spans="1:12" ht="12.75" customHeight="1">
      <c r="A12" s="269" t="s">
        <v>71</v>
      </c>
      <c r="B12" s="222" t="s">
        <v>439</v>
      </c>
      <c r="C12" s="222" t="s">
        <v>439</v>
      </c>
      <c r="D12" s="222" t="s">
        <v>439</v>
      </c>
      <c r="E12" s="222" t="s">
        <v>439</v>
      </c>
      <c r="F12" s="222" t="s">
        <v>439</v>
      </c>
      <c r="G12" s="222" t="s">
        <v>439</v>
      </c>
      <c r="H12" s="222" t="s">
        <v>8</v>
      </c>
      <c r="I12" s="222" t="s">
        <v>8</v>
      </c>
      <c r="J12" s="222" t="s">
        <v>8</v>
      </c>
      <c r="K12" s="277" t="s">
        <v>8</v>
      </c>
      <c r="L12" s="226" t="s">
        <v>8</v>
      </c>
    </row>
    <row r="13" spans="1:12" ht="12.75" customHeight="1">
      <c r="A13" s="269" t="s">
        <v>35</v>
      </c>
      <c r="B13" s="222" t="s">
        <v>439</v>
      </c>
      <c r="C13" s="222" t="s">
        <v>439</v>
      </c>
      <c r="D13" s="222" t="s">
        <v>439</v>
      </c>
      <c r="E13" s="222" t="s">
        <v>439</v>
      </c>
      <c r="F13" s="222" t="s">
        <v>439</v>
      </c>
      <c r="G13" s="222" t="s">
        <v>439</v>
      </c>
      <c r="H13" s="222" t="s">
        <v>8</v>
      </c>
      <c r="I13" s="222" t="s">
        <v>8</v>
      </c>
      <c r="J13" s="222" t="s">
        <v>8</v>
      </c>
      <c r="K13" s="277" t="s">
        <v>8</v>
      </c>
      <c r="L13" s="226" t="s">
        <v>8</v>
      </c>
    </row>
    <row r="14" spans="1:12" ht="12.75" customHeight="1">
      <c r="A14" s="278" t="s">
        <v>580</v>
      </c>
      <c r="B14" s="257" t="s">
        <v>439</v>
      </c>
      <c r="C14" s="257" t="s">
        <v>439</v>
      </c>
      <c r="D14" s="257" t="s">
        <v>439</v>
      </c>
      <c r="E14" s="257" t="s">
        <v>439</v>
      </c>
      <c r="F14" s="257" t="s">
        <v>439</v>
      </c>
      <c r="G14" s="257" t="s">
        <v>439</v>
      </c>
      <c r="H14" s="257" t="s">
        <v>8</v>
      </c>
      <c r="I14" s="257" t="s">
        <v>8</v>
      </c>
      <c r="J14" s="257" t="s">
        <v>8</v>
      </c>
      <c r="K14" s="280" t="s">
        <v>8</v>
      </c>
      <c r="L14" s="281" t="s">
        <v>8</v>
      </c>
    </row>
    <row r="15" spans="1:12" ht="12.75" customHeight="1">
      <c r="A15" s="266" t="s">
        <v>430</v>
      </c>
      <c r="B15" s="247">
        <v>73563</v>
      </c>
      <c r="C15" s="247">
        <v>63157</v>
      </c>
      <c r="D15" s="247">
        <v>74499</v>
      </c>
      <c r="E15" s="247">
        <v>85707</v>
      </c>
      <c r="F15" s="247">
        <v>87426</v>
      </c>
      <c r="G15" s="247">
        <v>91709</v>
      </c>
      <c r="H15" s="265">
        <v>107537</v>
      </c>
      <c r="I15" s="265">
        <v>103462</v>
      </c>
      <c r="J15" s="297">
        <v>96322</v>
      </c>
      <c r="K15" s="298">
        <v>3906</v>
      </c>
      <c r="L15" s="297">
        <v>97265</v>
      </c>
    </row>
    <row r="16" spans="1:12" ht="12.75" customHeight="1">
      <c r="A16" s="273" t="s">
        <v>49</v>
      </c>
      <c r="B16" s="253">
        <v>14883</v>
      </c>
      <c r="C16" s="253">
        <v>7353</v>
      </c>
      <c r="D16" s="253" t="s">
        <v>294</v>
      </c>
      <c r="E16" s="253" t="s">
        <v>294</v>
      </c>
      <c r="F16" s="253">
        <v>9535</v>
      </c>
      <c r="G16" s="253">
        <v>9260</v>
      </c>
      <c r="H16" s="275">
        <v>9488</v>
      </c>
      <c r="I16" s="275">
        <v>10245</v>
      </c>
      <c r="J16" s="275">
        <v>7106</v>
      </c>
      <c r="K16" s="276" t="s">
        <v>8</v>
      </c>
      <c r="L16" s="275">
        <v>50</v>
      </c>
    </row>
    <row r="17" spans="1:12" ht="12.75" customHeight="1">
      <c r="A17" s="269" t="s">
        <v>27</v>
      </c>
      <c r="B17" s="222">
        <v>4140</v>
      </c>
      <c r="C17" s="222">
        <v>2742</v>
      </c>
      <c r="D17" s="222">
        <v>2518</v>
      </c>
      <c r="E17" s="222">
        <v>3405</v>
      </c>
      <c r="F17" s="222">
        <v>3196</v>
      </c>
      <c r="G17" s="222">
        <v>2955</v>
      </c>
      <c r="H17" s="226">
        <v>1999</v>
      </c>
      <c r="I17" s="226">
        <v>1981</v>
      </c>
      <c r="J17" s="226">
        <v>2210</v>
      </c>
      <c r="K17" s="277" t="s">
        <v>8</v>
      </c>
      <c r="L17" s="226">
        <v>2604</v>
      </c>
    </row>
    <row r="18" spans="1:12" ht="12.75" customHeight="1">
      <c r="A18" s="269" t="s">
        <v>77</v>
      </c>
      <c r="B18" s="222">
        <v>1526</v>
      </c>
      <c r="C18" s="222">
        <v>1860</v>
      </c>
      <c r="D18" s="222">
        <v>1613</v>
      </c>
      <c r="E18" s="222">
        <v>2350</v>
      </c>
      <c r="F18" s="222">
        <v>3055</v>
      </c>
      <c r="G18" s="222">
        <v>3822</v>
      </c>
      <c r="H18" s="226">
        <v>2799</v>
      </c>
      <c r="I18" s="226">
        <v>3017</v>
      </c>
      <c r="J18" s="226">
        <v>2450</v>
      </c>
      <c r="K18" s="277" t="s">
        <v>8</v>
      </c>
      <c r="L18" s="226">
        <v>2105</v>
      </c>
    </row>
    <row r="19" spans="1:12" ht="12.75" customHeight="1">
      <c r="A19" s="269" t="s">
        <v>451</v>
      </c>
      <c r="B19" s="222">
        <v>5971</v>
      </c>
      <c r="C19" s="222">
        <v>2978</v>
      </c>
      <c r="D19" s="222">
        <v>7270</v>
      </c>
      <c r="E19" s="222">
        <v>11482</v>
      </c>
      <c r="F19" s="222">
        <v>11935</v>
      </c>
      <c r="G19" s="222">
        <v>7907</v>
      </c>
      <c r="H19" s="226">
        <v>10264</v>
      </c>
      <c r="I19" s="226">
        <v>8861</v>
      </c>
      <c r="J19" s="226">
        <v>6662</v>
      </c>
      <c r="K19" s="271" t="s">
        <v>294</v>
      </c>
      <c r="L19" s="272">
        <v>6533</v>
      </c>
    </row>
    <row r="20" spans="1:12" ht="12.75" customHeight="1">
      <c r="A20" s="269" t="s">
        <v>494</v>
      </c>
      <c r="B20" s="222">
        <v>1415</v>
      </c>
      <c r="C20" s="222">
        <v>1074</v>
      </c>
      <c r="D20" s="222">
        <v>1236</v>
      </c>
      <c r="E20" s="222">
        <v>1039</v>
      </c>
      <c r="F20" s="222">
        <v>1485</v>
      </c>
      <c r="G20" s="222">
        <v>1269</v>
      </c>
      <c r="H20" s="226">
        <v>1055</v>
      </c>
      <c r="I20" s="226">
        <v>1069</v>
      </c>
      <c r="J20" s="226">
        <v>1242</v>
      </c>
      <c r="K20" s="271" t="s">
        <v>294</v>
      </c>
      <c r="L20" s="226">
        <v>692</v>
      </c>
    </row>
    <row r="21" spans="1:12" ht="12.75" customHeight="1">
      <c r="A21" s="269" t="s">
        <v>554</v>
      </c>
      <c r="B21" s="222">
        <v>1567</v>
      </c>
      <c r="C21" s="222">
        <v>5518</v>
      </c>
      <c r="D21" s="222" t="s">
        <v>294</v>
      </c>
      <c r="E21" s="222">
        <v>1288</v>
      </c>
      <c r="F21" s="222">
        <v>1593</v>
      </c>
      <c r="G21" s="222">
        <v>3893</v>
      </c>
      <c r="H21" s="226">
        <v>4787</v>
      </c>
      <c r="I21" s="226">
        <v>1662</v>
      </c>
      <c r="J21" s="226">
        <v>3252</v>
      </c>
      <c r="K21" s="277" t="s">
        <v>8</v>
      </c>
      <c r="L21" s="226">
        <v>2649</v>
      </c>
    </row>
    <row r="22" spans="1:12" ht="12.75" customHeight="1">
      <c r="A22" s="269" t="s">
        <v>500</v>
      </c>
      <c r="B22" s="222">
        <v>8151</v>
      </c>
      <c r="C22" s="222">
        <v>7620</v>
      </c>
      <c r="D22" s="222">
        <v>11384</v>
      </c>
      <c r="E22" s="222">
        <v>10666</v>
      </c>
      <c r="F22" s="222">
        <v>4807</v>
      </c>
      <c r="G22" s="222">
        <v>12921</v>
      </c>
      <c r="H22" s="226">
        <v>9037</v>
      </c>
      <c r="I22" s="226">
        <v>8350</v>
      </c>
      <c r="J22" s="226">
        <v>11739</v>
      </c>
      <c r="K22" s="277">
        <v>1395</v>
      </c>
      <c r="L22" s="272">
        <v>11751</v>
      </c>
    </row>
    <row r="23" spans="1:12" ht="12.75" customHeight="1">
      <c r="A23" s="269" t="s">
        <v>436</v>
      </c>
      <c r="B23" s="222">
        <v>2533</v>
      </c>
      <c r="C23" s="222">
        <v>2821</v>
      </c>
      <c r="D23" s="222">
        <v>2839</v>
      </c>
      <c r="E23" s="222">
        <v>2949</v>
      </c>
      <c r="F23" s="222">
        <v>3579</v>
      </c>
      <c r="G23" s="222">
        <v>3333</v>
      </c>
      <c r="H23" s="226">
        <v>4018</v>
      </c>
      <c r="I23" s="226">
        <v>2177</v>
      </c>
      <c r="J23" s="226">
        <v>2998</v>
      </c>
      <c r="K23" s="271">
        <v>110</v>
      </c>
      <c r="L23" s="272">
        <v>2798</v>
      </c>
    </row>
    <row r="24" spans="1:12" ht="12.75" customHeight="1">
      <c r="A24" s="269" t="s">
        <v>492</v>
      </c>
      <c r="B24" s="222">
        <v>157</v>
      </c>
      <c r="C24" s="222" t="s">
        <v>294</v>
      </c>
      <c r="D24" s="222">
        <v>158</v>
      </c>
      <c r="E24" s="222" t="s">
        <v>294</v>
      </c>
      <c r="F24" s="222" t="s">
        <v>294</v>
      </c>
      <c r="G24" s="222">
        <v>283</v>
      </c>
      <c r="H24" s="222" t="s">
        <v>294</v>
      </c>
      <c r="I24" s="222">
        <v>341</v>
      </c>
      <c r="J24" s="222" t="s">
        <v>294</v>
      </c>
      <c r="K24" s="271" t="s">
        <v>294</v>
      </c>
      <c r="L24" s="272">
        <v>93</v>
      </c>
    </row>
    <row r="25" spans="1:12" ht="12.75" customHeight="1">
      <c r="A25" s="269" t="s">
        <v>282</v>
      </c>
      <c r="B25" s="222">
        <v>565</v>
      </c>
      <c r="C25" s="222">
        <v>530</v>
      </c>
      <c r="D25" s="222">
        <v>486</v>
      </c>
      <c r="E25" s="222">
        <v>513</v>
      </c>
      <c r="F25" s="222">
        <v>709</v>
      </c>
      <c r="G25" s="222">
        <v>284</v>
      </c>
      <c r="H25" s="226">
        <v>514</v>
      </c>
      <c r="I25" s="226">
        <v>355</v>
      </c>
      <c r="J25" s="226">
        <v>506</v>
      </c>
      <c r="K25" s="271" t="s">
        <v>294</v>
      </c>
      <c r="L25" s="226">
        <v>165</v>
      </c>
    </row>
    <row r="26" spans="1:12" ht="12.75" customHeight="1">
      <c r="A26" s="269" t="s">
        <v>338</v>
      </c>
      <c r="B26" s="222">
        <v>75</v>
      </c>
      <c r="C26" s="222" t="s">
        <v>294</v>
      </c>
      <c r="D26" s="222">
        <v>113</v>
      </c>
      <c r="E26" s="222" t="s">
        <v>294</v>
      </c>
      <c r="F26" s="222" t="s">
        <v>294</v>
      </c>
      <c r="G26" s="222">
        <v>0</v>
      </c>
      <c r="H26" s="226" t="s">
        <v>8</v>
      </c>
      <c r="I26" s="226" t="s">
        <v>8</v>
      </c>
      <c r="J26" s="226" t="s">
        <v>8</v>
      </c>
      <c r="K26" s="277" t="s">
        <v>8</v>
      </c>
      <c r="L26" s="226" t="s">
        <v>8</v>
      </c>
    </row>
    <row r="27" spans="1:12" ht="12.75" customHeight="1">
      <c r="A27" s="269" t="s">
        <v>248</v>
      </c>
      <c r="B27" s="222">
        <v>945</v>
      </c>
      <c r="C27" s="222">
        <v>814</v>
      </c>
      <c r="D27" s="222">
        <v>693</v>
      </c>
      <c r="E27" s="222">
        <v>831</v>
      </c>
      <c r="F27" s="222" t="s">
        <v>294</v>
      </c>
      <c r="G27" s="222">
        <v>767</v>
      </c>
      <c r="H27" s="226">
        <v>1102</v>
      </c>
      <c r="I27" s="226">
        <v>802</v>
      </c>
      <c r="J27" s="226">
        <v>744</v>
      </c>
      <c r="K27" s="271" t="s">
        <v>294</v>
      </c>
      <c r="L27" s="272">
        <v>1681</v>
      </c>
    </row>
    <row r="28" spans="1:12" ht="12.75" customHeight="1">
      <c r="A28" s="269" t="s">
        <v>111</v>
      </c>
      <c r="B28" s="222">
        <v>1667</v>
      </c>
      <c r="C28" s="222">
        <v>1821</v>
      </c>
      <c r="D28" s="222">
        <v>1947</v>
      </c>
      <c r="E28" s="222">
        <v>1917</v>
      </c>
      <c r="F28" s="222">
        <v>1580</v>
      </c>
      <c r="G28" s="222">
        <v>1790</v>
      </c>
      <c r="H28" s="226">
        <v>2344</v>
      </c>
      <c r="I28" s="226">
        <v>1538</v>
      </c>
      <c r="J28" s="226">
        <v>1340</v>
      </c>
      <c r="K28" s="277">
        <v>362</v>
      </c>
      <c r="L28" s="226">
        <v>1496</v>
      </c>
    </row>
    <row r="29" spans="1:12" ht="12.75" customHeight="1">
      <c r="A29" s="269" t="s">
        <v>25</v>
      </c>
      <c r="B29" s="222">
        <v>440</v>
      </c>
      <c r="C29" s="222">
        <v>377</v>
      </c>
      <c r="D29" s="222">
        <v>410</v>
      </c>
      <c r="E29" s="222">
        <v>789</v>
      </c>
      <c r="F29" s="222">
        <v>368</v>
      </c>
      <c r="G29" s="222">
        <v>303</v>
      </c>
      <c r="H29" s="226">
        <v>255</v>
      </c>
      <c r="I29" s="226">
        <v>141</v>
      </c>
      <c r="J29" s="222" t="s">
        <v>294</v>
      </c>
      <c r="K29" s="271" t="s">
        <v>294</v>
      </c>
      <c r="L29" s="272">
        <v>62</v>
      </c>
    </row>
    <row r="30" spans="1:12" ht="12.75" customHeight="1">
      <c r="A30" s="269" t="s">
        <v>479</v>
      </c>
      <c r="B30" s="222">
        <v>1410</v>
      </c>
      <c r="C30" s="222">
        <v>955</v>
      </c>
      <c r="D30" s="222">
        <v>1796</v>
      </c>
      <c r="E30" s="222">
        <v>2738</v>
      </c>
      <c r="F30" s="222">
        <v>6957</v>
      </c>
      <c r="G30" s="222">
        <v>2344</v>
      </c>
      <c r="H30" s="222" t="s">
        <v>294</v>
      </c>
      <c r="I30" s="222">
        <v>6370</v>
      </c>
      <c r="J30" s="222">
        <v>3602</v>
      </c>
      <c r="K30" s="271">
        <v>1005</v>
      </c>
      <c r="L30" s="272">
        <v>6941</v>
      </c>
    </row>
    <row r="31" spans="1:12" ht="12.75" customHeight="1">
      <c r="A31" s="269" t="s">
        <v>624</v>
      </c>
      <c r="B31" s="222" t="s">
        <v>439</v>
      </c>
      <c r="C31" s="222" t="s">
        <v>439</v>
      </c>
      <c r="D31" s="222" t="s">
        <v>439</v>
      </c>
      <c r="E31" s="222" t="s">
        <v>439</v>
      </c>
      <c r="F31" s="222">
        <v>1029</v>
      </c>
      <c r="G31" s="222">
        <v>1609</v>
      </c>
      <c r="H31" s="226">
        <v>1324</v>
      </c>
      <c r="I31" s="226">
        <v>1067</v>
      </c>
      <c r="J31" s="226">
        <v>1366</v>
      </c>
      <c r="K31" s="277" t="s">
        <v>8</v>
      </c>
      <c r="L31" s="226">
        <v>2520</v>
      </c>
    </row>
    <row r="32" spans="1:12" ht="12.75" customHeight="1">
      <c r="A32" s="269" t="s">
        <v>422</v>
      </c>
      <c r="B32" s="222">
        <v>731</v>
      </c>
      <c r="C32" s="222">
        <v>1074</v>
      </c>
      <c r="D32" s="222">
        <v>1136</v>
      </c>
      <c r="E32" s="222" t="s">
        <v>294</v>
      </c>
      <c r="F32" s="222">
        <v>518</v>
      </c>
      <c r="G32" s="222">
        <v>458</v>
      </c>
      <c r="H32" s="226">
        <v>347</v>
      </c>
      <c r="I32" s="226">
        <v>322</v>
      </c>
      <c r="J32" s="226">
        <v>286</v>
      </c>
      <c r="K32" s="277" t="s">
        <v>8</v>
      </c>
      <c r="L32" s="226">
        <v>315</v>
      </c>
    </row>
    <row r="33" spans="1:12" ht="12.75" customHeight="1">
      <c r="A33" s="269" t="s">
        <v>65</v>
      </c>
      <c r="B33" s="222">
        <v>7897</v>
      </c>
      <c r="C33" s="222">
        <v>7389</v>
      </c>
      <c r="D33" s="222">
        <v>8410</v>
      </c>
      <c r="E33" s="222">
        <v>8553</v>
      </c>
      <c r="F33" s="222">
        <v>8430</v>
      </c>
      <c r="G33" s="222">
        <v>7833</v>
      </c>
      <c r="H33" s="226">
        <v>7240</v>
      </c>
      <c r="I33" s="226">
        <v>7131</v>
      </c>
      <c r="J33" s="226">
        <v>7912</v>
      </c>
      <c r="K33" s="277" t="s">
        <v>8</v>
      </c>
      <c r="L33" s="226">
        <v>5213</v>
      </c>
    </row>
    <row r="34" spans="1:12" ht="12.75" customHeight="1">
      <c r="A34" s="269" t="s">
        <v>19</v>
      </c>
      <c r="B34" s="222">
        <v>2098</v>
      </c>
      <c r="C34" s="222">
        <v>1132</v>
      </c>
      <c r="D34" s="222">
        <v>3965</v>
      </c>
      <c r="E34" s="222">
        <v>1917</v>
      </c>
      <c r="F34" s="222">
        <v>1562</v>
      </c>
      <c r="G34" s="222">
        <v>1694</v>
      </c>
      <c r="H34" s="226">
        <v>2023</v>
      </c>
      <c r="I34" s="226" t="s">
        <v>8</v>
      </c>
      <c r="J34" s="226" t="s">
        <v>8</v>
      </c>
      <c r="K34" s="277" t="s">
        <v>8</v>
      </c>
      <c r="L34" s="226" t="s">
        <v>8</v>
      </c>
    </row>
    <row r="35" spans="1:12" ht="12.75" customHeight="1">
      <c r="A35" s="269" t="s">
        <v>215</v>
      </c>
      <c r="B35" s="222" t="s">
        <v>294</v>
      </c>
      <c r="C35" s="222" t="s">
        <v>294</v>
      </c>
      <c r="D35" s="222" t="s">
        <v>294</v>
      </c>
      <c r="E35" s="222" t="s">
        <v>294</v>
      </c>
      <c r="F35" s="222">
        <v>468</v>
      </c>
      <c r="G35" s="222" t="s">
        <v>294</v>
      </c>
      <c r="H35" s="222" t="s">
        <v>294</v>
      </c>
      <c r="I35" s="226" t="s">
        <v>8</v>
      </c>
      <c r="J35" s="226" t="s">
        <v>8</v>
      </c>
      <c r="K35" s="277" t="s">
        <v>8</v>
      </c>
      <c r="L35" s="226" t="s">
        <v>8</v>
      </c>
    </row>
    <row r="36" spans="1:12" ht="12.75" customHeight="1">
      <c r="A36" s="269" t="s">
        <v>179</v>
      </c>
      <c r="B36" s="222">
        <v>3599</v>
      </c>
      <c r="C36" s="222">
        <v>3155</v>
      </c>
      <c r="D36" s="222">
        <v>3928</v>
      </c>
      <c r="E36" s="222">
        <v>5126</v>
      </c>
      <c r="F36" s="222">
        <v>6592</v>
      </c>
      <c r="G36" s="222">
        <v>3802</v>
      </c>
      <c r="H36" s="226">
        <v>5048</v>
      </c>
      <c r="I36" s="226">
        <v>5009</v>
      </c>
      <c r="J36" s="226">
        <v>4987</v>
      </c>
      <c r="K36" s="277" t="s">
        <v>8</v>
      </c>
      <c r="L36" s="226">
        <v>6219</v>
      </c>
    </row>
    <row r="37" spans="1:12" ht="12.75" customHeight="1">
      <c r="A37" s="269" t="s">
        <v>526</v>
      </c>
      <c r="B37" s="222" t="s">
        <v>294</v>
      </c>
      <c r="C37" s="222" t="s">
        <v>294</v>
      </c>
      <c r="D37" s="222" t="s">
        <v>294</v>
      </c>
      <c r="E37" s="222" t="s">
        <v>294</v>
      </c>
      <c r="F37" s="222">
        <v>59</v>
      </c>
      <c r="G37" s="222" t="s">
        <v>294</v>
      </c>
      <c r="H37" s="222" t="s">
        <v>136</v>
      </c>
      <c r="I37" s="222">
        <v>14171</v>
      </c>
      <c r="J37" s="222">
        <v>1574</v>
      </c>
      <c r="K37" s="271" t="s">
        <v>294</v>
      </c>
      <c r="L37" s="272">
        <v>2975</v>
      </c>
    </row>
    <row r="38" spans="1:12" ht="12.75" customHeight="1">
      <c r="A38" s="269" t="s">
        <v>600</v>
      </c>
      <c r="B38" s="222">
        <v>1998</v>
      </c>
      <c r="C38" s="222">
        <v>1516</v>
      </c>
      <c r="D38" s="222">
        <v>2205</v>
      </c>
      <c r="E38" s="222">
        <v>2691</v>
      </c>
      <c r="F38" s="222">
        <v>2609</v>
      </c>
      <c r="G38" s="222">
        <v>3923</v>
      </c>
      <c r="H38" s="226">
        <v>4473</v>
      </c>
      <c r="I38" s="226">
        <v>3847</v>
      </c>
      <c r="J38" s="226">
        <v>4293</v>
      </c>
      <c r="K38" s="277" t="s">
        <v>8</v>
      </c>
      <c r="L38" s="226">
        <v>4703</v>
      </c>
    </row>
    <row r="39" spans="1:12" ht="12.75" customHeight="1">
      <c r="A39" s="269" t="s">
        <v>275</v>
      </c>
      <c r="B39" s="222">
        <v>1567</v>
      </c>
      <c r="C39" s="222">
        <v>1068</v>
      </c>
      <c r="D39" s="222" t="s">
        <v>294</v>
      </c>
      <c r="E39" s="222">
        <v>1243</v>
      </c>
      <c r="F39" s="222">
        <v>625</v>
      </c>
      <c r="G39" s="222">
        <v>699</v>
      </c>
      <c r="H39" s="226">
        <v>2961</v>
      </c>
      <c r="I39" s="226">
        <v>1855</v>
      </c>
      <c r="J39" s="226">
        <v>777</v>
      </c>
      <c r="K39" s="271" t="s">
        <v>294</v>
      </c>
      <c r="L39" s="272">
        <v>2625</v>
      </c>
    </row>
    <row r="40" spans="1:12" ht="12.75" customHeight="1">
      <c r="A40" s="269" t="s">
        <v>531</v>
      </c>
      <c r="B40" s="222">
        <v>208</v>
      </c>
      <c r="C40" s="222">
        <v>1111</v>
      </c>
      <c r="D40" s="222">
        <v>336</v>
      </c>
      <c r="E40" s="222">
        <v>414</v>
      </c>
      <c r="F40" s="222">
        <v>483</v>
      </c>
      <c r="G40" s="222">
        <v>356</v>
      </c>
      <c r="H40" s="226">
        <v>224</v>
      </c>
      <c r="I40" s="226">
        <v>413</v>
      </c>
      <c r="J40" s="226">
        <v>134</v>
      </c>
      <c r="K40" s="277" t="s">
        <v>8</v>
      </c>
      <c r="L40" s="226">
        <v>192</v>
      </c>
    </row>
    <row r="41" spans="1:12" ht="12.75" customHeight="1">
      <c r="A41" s="269" t="s">
        <v>650</v>
      </c>
      <c r="B41" s="222">
        <v>1486</v>
      </c>
      <c r="C41" s="222">
        <v>2044</v>
      </c>
      <c r="D41" s="222">
        <v>2073</v>
      </c>
      <c r="E41" s="222">
        <v>2426</v>
      </c>
      <c r="F41" s="222">
        <v>2844</v>
      </c>
      <c r="G41" s="222">
        <v>3841</v>
      </c>
      <c r="H41" s="226">
        <v>3698</v>
      </c>
      <c r="I41" s="226">
        <v>2853</v>
      </c>
      <c r="J41" s="226">
        <v>2346</v>
      </c>
      <c r="K41" s="277" t="s">
        <v>8</v>
      </c>
      <c r="L41" s="226">
        <v>3582</v>
      </c>
    </row>
    <row r="42" spans="1:12" ht="12.75" customHeight="1">
      <c r="A42" s="269" t="s">
        <v>186</v>
      </c>
      <c r="B42" s="222">
        <v>333</v>
      </c>
      <c r="C42" s="222">
        <v>200</v>
      </c>
      <c r="D42" s="222">
        <v>188</v>
      </c>
      <c r="E42" s="222">
        <v>130</v>
      </c>
      <c r="F42" s="222">
        <v>248</v>
      </c>
      <c r="G42" s="222">
        <v>3110</v>
      </c>
      <c r="H42" s="226">
        <v>3192</v>
      </c>
      <c r="I42" s="226">
        <v>4224</v>
      </c>
      <c r="J42" s="226">
        <v>4842</v>
      </c>
      <c r="K42" s="277" t="s">
        <v>8</v>
      </c>
      <c r="L42" s="226">
        <v>3483</v>
      </c>
    </row>
    <row r="43" spans="1:12" ht="12.75" customHeight="1">
      <c r="A43" s="285" t="s">
        <v>252</v>
      </c>
      <c r="B43" s="260">
        <v>7251</v>
      </c>
      <c r="C43" s="260">
        <v>7311</v>
      </c>
      <c r="D43" s="260" t="s">
        <v>294</v>
      </c>
      <c r="E43" s="260">
        <v>6904</v>
      </c>
      <c r="F43" s="260">
        <v>11803</v>
      </c>
      <c r="G43" s="260">
        <v>12199</v>
      </c>
      <c r="H43" s="231">
        <v>21719</v>
      </c>
      <c r="I43" s="231">
        <v>15661</v>
      </c>
      <c r="J43" s="231" t="s">
        <v>294</v>
      </c>
      <c r="K43" s="288" t="s">
        <v>294</v>
      </c>
      <c r="L43" s="287">
        <v>25818</v>
      </c>
    </row>
    <row r="44" spans="1:12" ht="16.5" customHeight="1">
      <c r="A44" s="35" t="s">
        <v>495</v>
      </c>
      <c r="B44" s="29" t="s">
        <v>125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7" ht="16.5" customHeight="1">
      <c r="A45" s="35"/>
      <c r="B45" s="35" t="s">
        <v>18</v>
      </c>
      <c r="C45" s="35"/>
      <c r="D45" s="35"/>
      <c r="E45" s="35"/>
      <c r="F45" s="35"/>
      <c r="G45" s="35"/>
    </row>
  </sheetData>
  <sheetProtection/>
  <mergeCells count="1">
    <mergeCell ref="J2:K2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7" r:id="rId2"/>
  <headerFooter alignWithMargins="0">
    <oddFooter>&amp;R&amp;"ＭＳ Ｐ明朝,標準"&amp;10－３１－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2" width="6.75390625" style="1" customWidth="1"/>
    <col min="3" max="3" width="10.125" style="1" customWidth="1"/>
    <col min="4" max="4" width="2.625" style="1" customWidth="1"/>
    <col min="5" max="5" width="10.125" style="1" customWidth="1"/>
    <col min="6" max="6" width="2.625" style="1" customWidth="1"/>
    <col min="7" max="7" width="10.125" style="1" customWidth="1"/>
    <col min="8" max="8" width="2.625" style="1" customWidth="1"/>
    <col min="9" max="9" width="10.125" style="1" customWidth="1"/>
    <col min="10" max="10" width="2.625" style="1" customWidth="1"/>
    <col min="11" max="11" width="10.25390625" style="1" customWidth="1"/>
    <col min="12" max="12" width="2.625" style="1" customWidth="1"/>
    <col min="13" max="13" width="10.25390625" style="1" customWidth="1"/>
    <col min="14" max="14" width="2.625" style="1" customWidth="1"/>
    <col min="15" max="15" width="10.125" style="1" customWidth="1"/>
    <col min="16" max="16" width="2.625" style="1" customWidth="1"/>
    <col min="17" max="17" width="10.125" style="1" customWidth="1"/>
    <col min="18" max="18" width="2.625" style="1" customWidth="1"/>
    <col min="19" max="19" width="10.125" style="1" customWidth="1"/>
    <col min="20" max="20" width="2.625" style="1" customWidth="1"/>
    <col min="21" max="16384" width="9.00390625" style="1" customWidth="1"/>
  </cols>
  <sheetData>
    <row r="1" ht="16.5" customHeight="1">
      <c r="A1" s="1" t="s">
        <v>13</v>
      </c>
    </row>
    <row r="2" spans="1:20" ht="15" customHeight="1">
      <c r="A2" s="36" t="s">
        <v>589</v>
      </c>
      <c r="B2" s="54"/>
      <c r="C2" s="37" t="s">
        <v>518</v>
      </c>
      <c r="D2" s="54"/>
      <c r="E2" s="36" t="s">
        <v>506</v>
      </c>
      <c r="F2" s="36"/>
      <c r="G2" s="299" t="s">
        <v>464</v>
      </c>
      <c r="H2" s="300"/>
      <c r="I2" s="36" t="s">
        <v>61</v>
      </c>
      <c r="J2" s="36"/>
      <c r="K2" s="37" t="s">
        <v>126</v>
      </c>
      <c r="L2" s="54"/>
      <c r="M2" s="301" t="s">
        <v>96</v>
      </c>
      <c r="N2" s="301"/>
      <c r="O2" s="299" t="s">
        <v>392</v>
      </c>
      <c r="P2" s="300"/>
      <c r="Q2" s="301" t="s">
        <v>621</v>
      </c>
      <c r="R2" s="301"/>
      <c r="S2" s="299" t="s">
        <v>621</v>
      </c>
      <c r="T2" s="302"/>
    </row>
    <row r="3" spans="1:20" ht="15" customHeight="1">
      <c r="A3" s="41"/>
      <c r="B3" s="56"/>
      <c r="C3" s="40"/>
      <c r="D3" s="56"/>
      <c r="E3" s="41"/>
      <c r="F3" s="41"/>
      <c r="G3" s="303" t="s">
        <v>72</v>
      </c>
      <c r="H3" s="304"/>
      <c r="I3" s="41"/>
      <c r="J3" s="41"/>
      <c r="K3" s="40"/>
      <c r="L3" s="56"/>
      <c r="M3" s="305" t="s">
        <v>171</v>
      </c>
      <c r="N3" s="305"/>
      <c r="O3" s="303" t="s">
        <v>171</v>
      </c>
      <c r="P3" s="304"/>
      <c r="Q3" s="305" t="s">
        <v>559</v>
      </c>
      <c r="R3" s="305"/>
      <c r="S3" s="303" t="s">
        <v>567</v>
      </c>
      <c r="T3" s="306"/>
    </row>
    <row r="4" spans="1:20" s="2" customFormat="1" ht="15" customHeight="1">
      <c r="A4" s="307" t="s">
        <v>295</v>
      </c>
      <c r="B4" s="308"/>
      <c r="C4" s="309">
        <v>43957</v>
      </c>
      <c r="D4" s="310" t="s">
        <v>287</v>
      </c>
      <c r="E4" s="311">
        <v>17269</v>
      </c>
      <c r="F4" s="312" t="s">
        <v>88</v>
      </c>
      <c r="G4" s="313">
        <v>99.3</v>
      </c>
      <c r="H4" s="314" t="s">
        <v>29</v>
      </c>
      <c r="I4" s="311">
        <v>7139196</v>
      </c>
      <c r="J4" s="311" t="s">
        <v>591</v>
      </c>
      <c r="K4" s="309">
        <v>6178893</v>
      </c>
      <c r="L4" s="312" t="s">
        <v>591</v>
      </c>
      <c r="M4" s="311">
        <v>23768</v>
      </c>
      <c r="N4" s="311" t="s">
        <v>591</v>
      </c>
      <c r="O4" s="309">
        <v>19559</v>
      </c>
      <c r="P4" s="315" t="s">
        <v>591</v>
      </c>
      <c r="Q4" s="313">
        <v>540</v>
      </c>
      <c r="R4" s="312" t="s">
        <v>465</v>
      </c>
      <c r="S4" s="316">
        <v>444</v>
      </c>
      <c r="T4" s="311" t="s">
        <v>465</v>
      </c>
    </row>
    <row r="5" spans="1:20" s="2" customFormat="1" ht="15" customHeight="1">
      <c r="A5" s="308" t="s">
        <v>336</v>
      </c>
      <c r="B5" s="308"/>
      <c r="C5" s="309">
        <v>43896</v>
      </c>
      <c r="D5" s="312"/>
      <c r="E5" s="311">
        <v>17435</v>
      </c>
      <c r="F5" s="311"/>
      <c r="G5" s="313">
        <v>99.3</v>
      </c>
      <c r="H5" s="314"/>
      <c r="I5" s="311">
        <v>7135256</v>
      </c>
      <c r="J5" s="311"/>
      <c r="K5" s="309">
        <v>6174880</v>
      </c>
      <c r="L5" s="312"/>
      <c r="M5" s="311">
        <v>31117</v>
      </c>
      <c r="N5" s="311"/>
      <c r="O5" s="309">
        <v>19549</v>
      </c>
      <c r="P5" s="312"/>
      <c r="Q5" s="313">
        <v>709</v>
      </c>
      <c r="R5" s="314"/>
      <c r="S5" s="316">
        <v>445</v>
      </c>
      <c r="T5" s="317"/>
    </row>
    <row r="6" spans="1:20" s="2" customFormat="1" ht="15" customHeight="1">
      <c r="A6" s="308" t="s">
        <v>240</v>
      </c>
      <c r="B6" s="308"/>
      <c r="C6" s="309">
        <v>43890</v>
      </c>
      <c r="D6" s="312"/>
      <c r="E6" s="309">
        <v>17551</v>
      </c>
      <c r="F6" s="311"/>
      <c r="G6" s="313">
        <v>99.4</v>
      </c>
      <c r="H6" s="314"/>
      <c r="I6" s="309">
        <v>7186330</v>
      </c>
      <c r="J6" s="311"/>
      <c r="K6" s="309">
        <v>6312560</v>
      </c>
      <c r="L6" s="312"/>
      <c r="M6" s="309">
        <v>25765</v>
      </c>
      <c r="N6" s="311"/>
      <c r="O6" s="309">
        <v>19635</v>
      </c>
      <c r="P6" s="312"/>
      <c r="Q6" s="313">
        <v>587</v>
      </c>
      <c r="R6" s="314"/>
      <c r="S6" s="313">
        <v>447</v>
      </c>
      <c r="T6" s="317"/>
    </row>
    <row r="7" spans="1:20" s="2" customFormat="1" ht="15" customHeight="1">
      <c r="A7" s="308" t="s">
        <v>541</v>
      </c>
      <c r="B7" s="4"/>
      <c r="C7" s="318">
        <v>43471</v>
      </c>
      <c r="D7" s="319"/>
      <c r="E7" s="318">
        <v>17624</v>
      </c>
      <c r="F7" s="25"/>
      <c r="G7" s="320">
        <v>99.4</v>
      </c>
      <c r="H7" s="321"/>
      <c r="I7" s="318">
        <v>7102470</v>
      </c>
      <c r="J7" s="25"/>
      <c r="K7" s="318">
        <v>6237429</v>
      </c>
      <c r="L7" s="319"/>
      <c r="M7" s="318">
        <v>27270</v>
      </c>
      <c r="N7" s="25"/>
      <c r="O7" s="318">
        <v>19459</v>
      </c>
      <c r="P7" s="319"/>
      <c r="Q7" s="320">
        <v>627</v>
      </c>
      <c r="R7" s="321"/>
      <c r="S7" s="320">
        <v>448</v>
      </c>
      <c r="T7" s="53"/>
    </row>
    <row r="8" spans="1:20" s="2" customFormat="1" ht="15" customHeight="1">
      <c r="A8" s="308" t="s">
        <v>133</v>
      </c>
      <c r="B8" s="308"/>
      <c r="C8" s="309">
        <v>43525</v>
      </c>
      <c r="D8" s="312"/>
      <c r="E8" s="309">
        <v>17642</v>
      </c>
      <c r="F8" s="311"/>
      <c r="G8" s="313">
        <v>99.5</v>
      </c>
      <c r="H8" s="314"/>
      <c r="I8" s="309">
        <v>7018978</v>
      </c>
      <c r="J8" s="311"/>
      <c r="K8" s="309">
        <v>6196419</v>
      </c>
      <c r="L8" s="312"/>
      <c r="M8" s="309">
        <v>23658</v>
      </c>
      <c r="N8" s="311"/>
      <c r="O8" s="309">
        <v>19230</v>
      </c>
      <c r="P8" s="312"/>
      <c r="Q8" s="313">
        <v>546</v>
      </c>
      <c r="R8" s="314"/>
      <c r="S8" s="313">
        <v>444</v>
      </c>
      <c r="T8" s="317"/>
    </row>
    <row r="9" spans="1:20" s="2" customFormat="1" ht="15" customHeight="1">
      <c r="A9" s="308" t="s">
        <v>159</v>
      </c>
      <c r="B9" s="4"/>
      <c r="C9" s="318">
        <v>42880</v>
      </c>
      <c r="D9" s="319"/>
      <c r="E9" s="318">
        <v>17780</v>
      </c>
      <c r="F9" s="25"/>
      <c r="G9" s="320">
        <v>99.6</v>
      </c>
      <c r="H9" s="321"/>
      <c r="I9" s="318">
        <v>6773897</v>
      </c>
      <c r="J9" s="25"/>
      <c r="K9" s="318">
        <v>5966353</v>
      </c>
      <c r="L9" s="319"/>
      <c r="M9" s="318">
        <v>22037</v>
      </c>
      <c r="N9" s="25"/>
      <c r="O9" s="318">
        <v>18559</v>
      </c>
      <c r="P9" s="319"/>
      <c r="Q9" s="320">
        <v>514</v>
      </c>
      <c r="R9" s="321"/>
      <c r="S9" s="320">
        <v>433</v>
      </c>
      <c r="T9" s="53"/>
    </row>
    <row r="10" spans="1:20" s="2" customFormat="1" ht="15" customHeight="1">
      <c r="A10" s="308" t="s">
        <v>433</v>
      </c>
      <c r="B10" s="308"/>
      <c r="C10" s="309">
        <v>42520</v>
      </c>
      <c r="D10" s="312"/>
      <c r="E10" s="309">
        <v>17618</v>
      </c>
      <c r="F10" s="311"/>
      <c r="G10" s="313">
        <v>99.6</v>
      </c>
      <c r="H10" s="314"/>
      <c r="I10" s="309">
        <v>6572894</v>
      </c>
      <c r="J10" s="311"/>
      <c r="K10" s="309">
        <v>5735742</v>
      </c>
      <c r="L10" s="312"/>
      <c r="M10" s="309">
        <v>21442</v>
      </c>
      <c r="N10" s="311"/>
      <c r="O10" s="309">
        <v>17959</v>
      </c>
      <c r="P10" s="312"/>
      <c r="Q10" s="313">
        <v>504</v>
      </c>
      <c r="R10" s="314"/>
      <c r="S10" s="313">
        <v>422</v>
      </c>
      <c r="T10" s="317"/>
    </row>
    <row r="11" spans="1:20" s="2" customFormat="1" ht="15" customHeight="1">
      <c r="A11" s="322" t="s">
        <v>606</v>
      </c>
      <c r="B11" s="323"/>
      <c r="C11" s="324">
        <v>42332</v>
      </c>
      <c r="D11" s="325"/>
      <c r="E11" s="324">
        <v>17833</v>
      </c>
      <c r="F11" s="325"/>
      <c r="G11" s="326">
        <v>99.6</v>
      </c>
      <c r="H11" s="327"/>
      <c r="I11" s="324">
        <v>6438284</v>
      </c>
      <c r="J11" s="325"/>
      <c r="K11" s="324">
        <v>5521923</v>
      </c>
      <c r="L11" s="325"/>
      <c r="M11" s="324">
        <v>21113</v>
      </c>
      <c r="N11" s="325"/>
      <c r="O11" s="324">
        <v>17639</v>
      </c>
      <c r="P11" s="325"/>
      <c r="Q11" s="326">
        <v>499</v>
      </c>
      <c r="R11" s="327"/>
      <c r="S11" s="326">
        <v>417</v>
      </c>
      <c r="T11" s="328"/>
    </row>
    <row r="12" spans="1:2" ht="16.5" customHeight="1">
      <c r="A12" s="35" t="s">
        <v>107</v>
      </c>
      <c r="B12" s="35"/>
    </row>
    <row r="13" spans="1:2" ht="4.5" customHeight="1">
      <c r="A13" s="35"/>
      <c r="B13" s="35"/>
    </row>
    <row r="14" ht="16.5" customHeight="1">
      <c r="A14" s="1" t="s">
        <v>166</v>
      </c>
    </row>
    <row r="15" spans="1:20" ht="15" customHeight="1">
      <c r="A15" s="36" t="s">
        <v>589</v>
      </c>
      <c r="B15" s="54"/>
      <c r="C15" s="37" t="s">
        <v>518</v>
      </c>
      <c r="D15" s="54"/>
      <c r="E15" s="36" t="s">
        <v>506</v>
      </c>
      <c r="F15" s="36"/>
      <c r="G15" s="299" t="s">
        <v>464</v>
      </c>
      <c r="H15" s="300"/>
      <c r="I15" s="36" t="s">
        <v>61</v>
      </c>
      <c r="J15" s="36"/>
      <c r="K15" s="37" t="s">
        <v>126</v>
      </c>
      <c r="L15" s="54"/>
      <c r="M15" s="301" t="s">
        <v>96</v>
      </c>
      <c r="N15" s="301"/>
      <c r="O15" s="299" t="s">
        <v>392</v>
      </c>
      <c r="P15" s="300"/>
      <c r="Q15" s="301" t="s">
        <v>621</v>
      </c>
      <c r="R15" s="301"/>
      <c r="S15" s="299" t="s">
        <v>621</v>
      </c>
      <c r="T15" s="302"/>
    </row>
    <row r="16" spans="1:20" ht="15" customHeight="1">
      <c r="A16" s="41"/>
      <c r="B16" s="56"/>
      <c r="C16" s="40"/>
      <c r="D16" s="56"/>
      <c r="E16" s="41"/>
      <c r="F16" s="41"/>
      <c r="G16" s="303" t="s">
        <v>72</v>
      </c>
      <c r="H16" s="304"/>
      <c r="I16" s="41"/>
      <c r="J16" s="41"/>
      <c r="K16" s="40"/>
      <c r="L16" s="56"/>
      <c r="M16" s="305" t="s">
        <v>171</v>
      </c>
      <c r="N16" s="305"/>
      <c r="O16" s="303" t="s">
        <v>171</v>
      </c>
      <c r="P16" s="304"/>
      <c r="Q16" s="305" t="s">
        <v>559</v>
      </c>
      <c r="R16" s="305"/>
      <c r="S16" s="303" t="s">
        <v>567</v>
      </c>
      <c r="T16" s="306"/>
    </row>
    <row r="17" spans="1:20" s="2" customFormat="1" ht="15" customHeight="1">
      <c r="A17" s="307" t="s">
        <v>295</v>
      </c>
      <c r="B17" s="308"/>
      <c r="C17" s="309">
        <v>2897</v>
      </c>
      <c r="D17" s="312" t="s">
        <v>287</v>
      </c>
      <c r="E17" s="311">
        <v>811</v>
      </c>
      <c r="F17" s="311" t="s">
        <v>88</v>
      </c>
      <c r="G17" s="313">
        <v>91.2</v>
      </c>
      <c r="H17" s="314" t="s">
        <v>29</v>
      </c>
      <c r="I17" s="311">
        <v>347029</v>
      </c>
      <c r="J17" s="311" t="s">
        <v>591</v>
      </c>
      <c r="K17" s="309">
        <v>282131</v>
      </c>
      <c r="L17" s="312" t="s">
        <v>591</v>
      </c>
      <c r="M17" s="311">
        <v>1283</v>
      </c>
      <c r="N17" s="311" t="s">
        <v>591</v>
      </c>
      <c r="O17" s="309">
        <v>951</v>
      </c>
      <c r="P17" s="312" t="s">
        <v>591</v>
      </c>
      <c r="Q17" s="316">
        <v>443</v>
      </c>
      <c r="R17" s="311" t="s">
        <v>465</v>
      </c>
      <c r="S17" s="313">
        <v>328</v>
      </c>
      <c r="T17" s="311" t="s">
        <v>465</v>
      </c>
    </row>
    <row r="18" spans="1:20" s="2" customFormat="1" ht="15" customHeight="1">
      <c r="A18" s="308" t="s">
        <v>336</v>
      </c>
      <c r="B18" s="308"/>
      <c r="C18" s="309">
        <v>2892</v>
      </c>
      <c r="D18" s="312"/>
      <c r="E18" s="309">
        <v>822</v>
      </c>
      <c r="F18" s="311"/>
      <c r="G18" s="313">
        <v>92.6</v>
      </c>
      <c r="H18" s="314"/>
      <c r="I18" s="311">
        <v>376434</v>
      </c>
      <c r="J18" s="311"/>
      <c r="K18" s="309">
        <v>284264</v>
      </c>
      <c r="L18" s="312"/>
      <c r="M18" s="311">
        <v>1298</v>
      </c>
      <c r="N18" s="311"/>
      <c r="O18" s="309">
        <v>1031</v>
      </c>
      <c r="P18" s="312"/>
      <c r="Q18" s="316">
        <v>449</v>
      </c>
      <c r="R18" s="316"/>
      <c r="S18" s="313">
        <v>357</v>
      </c>
      <c r="T18" s="329"/>
    </row>
    <row r="19" spans="1:20" s="2" customFormat="1" ht="15" customHeight="1">
      <c r="A19" s="308" t="s">
        <v>240</v>
      </c>
      <c r="B19" s="330"/>
      <c r="C19" s="309">
        <v>2857</v>
      </c>
      <c r="D19" s="312"/>
      <c r="E19" s="311">
        <v>823</v>
      </c>
      <c r="F19" s="311"/>
      <c r="G19" s="313">
        <v>91.4</v>
      </c>
      <c r="H19" s="314"/>
      <c r="I19" s="309">
        <v>358080</v>
      </c>
      <c r="J19" s="311"/>
      <c r="K19" s="309">
        <v>280271</v>
      </c>
      <c r="L19" s="312"/>
      <c r="M19" s="309">
        <v>1610</v>
      </c>
      <c r="N19" s="311"/>
      <c r="O19" s="309">
        <v>981</v>
      </c>
      <c r="P19" s="312"/>
      <c r="Q19" s="313">
        <v>563</v>
      </c>
      <c r="R19" s="316"/>
      <c r="S19" s="313">
        <v>343</v>
      </c>
      <c r="T19" s="329"/>
    </row>
    <row r="20" spans="1:19" s="2" customFormat="1" ht="15" customHeight="1">
      <c r="A20" s="331" t="s">
        <v>30</v>
      </c>
      <c r="B20" s="332" t="s">
        <v>400</v>
      </c>
      <c r="C20" s="318">
        <v>2857</v>
      </c>
      <c r="D20" s="319"/>
      <c r="E20" s="25">
        <v>823</v>
      </c>
      <c r="F20" s="25"/>
      <c r="G20" s="320">
        <v>92.3</v>
      </c>
      <c r="H20" s="321"/>
      <c r="I20" s="318">
        <v>366792</v>
      </c>
      <c r="J20" s="25"/>
      <c r="K20" s="318">
        <v>271477</v>
      </c>
      <c r="L20" s="319"/>
      <c r="M20" s="318">
        <v>1129</v>
      </c>
      <c r="N20" s="25"/>
      <c r="O20" s="318">
        <v>1005</v>
      </c>
      <c r="P20" s="319"/>
      <c r="Q20" s="320">
        <v>395</v>
      </c>
      <c r="R20" s="52"/>
      <c r="S20" s="320">
        <v>352</v>
      </c>
    </row>
    <row r="21" spans="1:19" s="2" customFormat="1" ht="15" customHeight="1">
      <c r="A21" s="333"/>
      <c r="B21" s="332" t="s">
        <v>398</v>
      </c>
      <c r="C21" s="318">
        <v>3897</v>
      </c>
      <c r="D21" s="319"/>
      <c r="E21" s="25">
        <v>1112</v>
      </c>
      <c r="F21" s="25"/>
      <c r="G21" s="320" t="s">
        <v>69</v>
      </c>
      <c r="H21" s="321"/>
      <c r="I21" s="318">
        <v>541283</v>
      </c>
      <c r="J21" s="25"/>
      <c r="K21" s="318">
        <v>497445</v>
      </c>
      <c r="L21" s="319"/>
      <c r="M21" s="318">
        <v>2377</v>
      </c>
      <c r="N21" s="25"/>
      <c r="O21" s="318">
        <v>1483</v>
      </c>
      <c r="P21" s="319"/>
      <c r="Q21" s="320">
        <v>610</v>
      </c>
      <c r="R21" s="52"/>
      <c r="S21" s="320">
        <v>381</v>
      </c>
    </row>
    <row r="22" spans="1:20" s="2" customFormat="1" ht="15" customHeight="1">
      <c r="A22" s="308" t="s">
        <v>133</v>
      </c>
      <c r="B22" s="308"/>
      <c r="C22" s="309">
        <v>6703</v>
      </c>
      <c r="D22" s="312"/>
      <c r="E22" s="309">
        <v>1940</v>
      </c>
      <c r="F22" s="311"/>
      <c r="G22" s="313">
        <v>95.5</v>
      </c>
      <c r="H22" s="314"/>
      <c r="I22" s="309">
        <v>898713</v>
      </c>
      <c r="J22" s="311"/>
      <c r="K22" s="309">
        <v>761622</v>
      </c>
      <c r="L22" s="312"/>
      <c r="M22" s="309">
        <v>3138</v>
      </c>
      <c r="N22" s="311"/>
      <c r="O22" s="309">
        <f>+I22/365</f>
        <v>2462.227397260274</v>
      </c>
      <c r="P22" s="312"/>
      <c r="Q22" s="334">
        <f>+(M22/C22)*1000+1</f>
        <v>469.1485901834999</v>
      </c>
      <c r="R22" s="314"/>
      <c r="S22" s="334">
        <f>+(O22/C22)*1000+1</f>
        <v>368.3321493749476</v>
      </c>
      <c r="T22" s="329"/>
    </row>
    <row r="23" spans="1:20" s="2" customFormat="1" ht="15" customHeight="1">
      <c r="A23" s="308" t="s">
        <v>159</v>
      </c>
      <c r="B23" s="4"/>
      <c r="C23" s="318">
        <v>6660</v>
      </c>
      <c r="D23" s="319"/>
      <c r="E23" s="318">
        <v>1929</v>
      </c>
      <c r="F23" s="25"/>
      <c r="G23" s="320">
        <v>96.1</v>
      </c>
      <c r="H23" s="321"/>
      <c r="I23" s="318">
        <v>863621</v>
      </c>
      <c r="J23" s="25"/>
      <c r="K23" s="318">
        <v>730623</v>
      </c>
      <c r="L23" s="319"/>
      <c r="M23" s="318">
        <v>3482</v>
      </c>
      <c r="N23" s="25"/>
      <c r="O23" s="318">
        <v>2366</v>
      </c>
      <c r="P23" s="319"/>
      <c r="Q23" s="335">
        <v>524</v>
      </c>
      <c r="R23" s="321"/>
      <c r="S23" s="335">
        <v>356</v>
      </c>
      <c r="T23" s="329"/>
    </row>
    <row r="24" spans="1:20" s="2" customFormat="1" ht="15" customHeight="1">
      <c r="A24" s="308" t="s">
        <v>433</v>
      </c>
      <c r="B24" s="331"/>
      <c r="C24" s="336">
        <v>6532</v>
      </c>
      <c r="D24" s="337"/>
      <c r="E24" s="336">
        <v>1926</v>
      </c>
      <c r="F24" s="338"/>
      <c r="G24" s="339">
        <v>97.3</v>
      </c>
      <c r="H24" s="340"/>
      <c r="I24" s="336">
        <v>837560</v>
      </c>
      <c r="J24" s="338"/>
      <c r="K24" s="336">
        <v>689056</v>
      </c>
      <c r="L24" s="337"/>
      <c r="M24" s="336">
        <v>3516</v>
      </c>
      <c r="N24" s="338"/>
      <c r="O24" s="336">
        <v>2288</v>
      </c>
      <c r="P24" s="337"/>
      <c r="Q24" s="341">
        <v>538</v>
      </c>
      <c r="R24" s="340"/>
      <c r="S24" s="341">
        <v>350</v>
      </c>
      <c r="T24" s="342"/>
    </row>
    <row r="25" spans="1:20" s="2" customFormat="1" ht="15" customHeight="1">
      <c r="A25" s="322" t="s">
        <v>606</v>
      </c>
      <c r="B25" s="323"/>
      <c r="C25" s="324">
        <v>6399</v>
      </c>
      <c r="D25" s="325"/>
      <c r="E25" s="324">
        <v>1916</v>
      </c>
      <c r="F25" s="325"/>
      <c r="G25" s="326">
        <v>97.4</v>
      </c>
      <c r="H25" s="327"/>
      <c r="I25" s="324">
        <v>836042</v>
      </c>
      <c r="J25" s="325"/>
      <c r="K25" s="324">
        <v>671611</v>
      </c>
      <c r="L25" s="325"/>
      <c r="M25" s="324">
        <v>3251</v>
      </c>
      <c r="N25" s="325"/>
      <c r="O25" s="324">
        <v>2291</v>
      </c>
      <c r="P25" s="325"/>
      <c r="Q25" s="343">
        <v>508</v>
      </c>
      <c r="R25" s="327"/>
      <c r="S25" s="343">
        <v>358</v>
      </c>
      <c r="T25" s="328"/>
    </row>
    <row r="26" spans="1:20" ht="16.5" customHeight="1">
      <c r="A26" s="344" t="s">
        <v>499</v>
      </c>
      <c r="B26" s="344"/>
      <c r="C26" s="38"/>
      <c r="D26" s="38"/>
      <c r="E26" s="38"/>
      <c r="F26" s="38"/>
      <c r="G26" s="3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4.5" customHeight="1">
      <c r="A27" s="30"/>
      <c r="B27" s="30"/>
      <c r="C27" s="345"/>
      <c r="D27" s="345"/>
      <c r="E27" s="345"/>
      <c r="F27" s="345"/>
      <c r="G27" s="34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ht="16.5" customHeight="1">
      <c r="A28" s="1" t="s">
        <v>16</v>
      </c>
    </row>
    <row r="29" spans="1:20" ht="15" customHeight="1">
      <c r="A29" s="36" t="s">
        <v>589</v>
      </c>
      <c r="B29" s="54"/>
      <c r="C29" s="79" t="s">
        <v>144</v>
      </c>
      <c r="D29" s="346"/>
      <c r="E29" s="10" t="s">
        <v>577</v>
      </c>
      <c r="F29" s="125"/>
      <c r="G29" s="125"/>
      <c r="H29" s="125"/>
      <c r="I29" s="125"/>
      <c r="J29" s="8"/>
      <c r="K29" s="347" t="s">
        <v>113</v>
      </c>
      <c r="L29" s="348"/>
      <c r="M29" s="10" t="s">
        <v>532</v>
      </c>
      <c r="N29" s="125"/>
      <c r="O29" s="125"/>
      <c r="P29" s="125"/>
      <c r="Q29" s="125"/>
      <c r="R29" s="125"/>
      <c r="S29" s="125"/>
      <c r="T29" s="126"/>
    </row>
    <row r="30" spans="1:20" ht="15" customHeight="1">
      <c r="A30" s="131"/>
      <c r="B30" s="57"/>
      <c r="C30" s="349"/>
      <c r="D30" s="350"/>
      <c r="E30" s="264" t="s">
        <v>44</v>
      </c>
      <c r="F30" s="57"/>
      <c r="G30" s="264" t="s">
        <v>516</v>
      </c>
      <c r="H30" s="57"/>
      <c r="I30" s="131" t="s">
        <v>116</v>
      </c>
      <c r="J30" s="131"/>
      <c r="K30" s="351" t="s">
        <v>84</v>
      </c>
      <c r="L30" s="352"/>
      <c r="M30" s="131" t="s">
        <v>44</v>
      </c>
      <c r="N30" s="131"/>
      <c r="O30" s="264" t="s">
        <v>255</v>
      </c>
      <c r="P30" s="57"/>
      <c r="Q30" s="131" t="s">
        <v>522</v>
      </c>
      <c r="R30" s="131"/>
      <c r="S30" s="264" t="s">
        <v>190</v>
      </c>
      <c r="T30" s="2"/>
    </row>
    <row r="31" spans="1:20" ht="15" customHeight="1">
      <c r="A31" s="41"/>
      <c r="B31" s="56"/>
      <c r="C31" s="353"/>
      <c r="D31" s="354"/>
      <c r="E31" s="355" t="s">
        <v>596</v>
      </c>
      <c r="F31" s="355"/>
      <c r="G31" s="355" t="s">
        <v>344</v>
      </c>
      <c r="H31" s="355"/>
      <c r="I31" s="355" t="s">
        <v>306</v>
      </c>
      <c r="J31" s="355"/>
      <c r="K31" s="355" t="s">
        <v>320</v>
      </c>
      <c r="L31" s="355"/>
      <c r="M31" s="355" t="s">
        <v>648</v>
      </c>
      <c r="N31" s="355"/>
      <c r="O31" s="355" t="s">
        <v>115</v>
      </c>
      <c r="P31" s="355"/>
      <c r="Q31" s="355" t="s">
        <v>363</v>
      </c>
      <c r="R31" s="355"/>
      <c r="S31" s="355" t="s">
        <v>146</v>
      </c>
      <c r="T31" s="353"/>
    </row>
    <row r="32" spans="1:20" s="2" customFormat="1" ht="15" customHeight="1">
      <c r="A32" s="307" t="s">
        <v>295</v>
      </c>
      <c r="B32" s="308"/>
      <c r="C32" s="356">
        <v>835.42</v>
      </c>
      <c r="D32" s="310" t="s">
        <v>618</v>
      </c>
      <c r="E32" s="309">
        <v>11900</v>
      </c>
      <c r="F32" s="357" t="s">
        <v>514</v>
      </c>
      <c r="G32" s="309">
        <v>9941</v>
      </c>
      <c r="H32" s="357" t="s">
        <v>514</v>
      </c>
      <c r="I32" s="358">
        <v>83.5</v>
      </c>
      <c r="J32" s="314" t="s">
        <v>29</v>
      </c>
      <c r="K32" s="309">
        <v>49363</v>
      </c>
      <c r="L32" s="312" t="s">
        <v>287</v>
      </c>
      <c r="M32" s="311">
        <v>29607</v>
      </c>
      <c r="N32" s="312" t="s">
        <v>287</v>
      </c>
      <c r="O32" s="359">
        <v>60</v>
      </c>
      <c r="P32" s="314" t="s">
        <v>29</v>
      </c>
      <c r="Q32" s="311">
        <v>27439</v>
      </c>
      <c r="R32" s="311" t="s">
        <v>287</v>
      </c>
      <c r="S32" s="359">
        <v>92.7</v>
      </c>
      <c r="T32" s="316" t="s">
        <v>29</v>
      </c>
    </row>
    <row r="33" spans="1:20" s="2" customFormat="1" ht="15" customHeight="1">
      <c r="A33" s="308" t="s">
        <v>336</v>
      </c>
      <c r="B33" s="308"/>
      <c r="C33" s="356">
        <v>873.62</v>
      </c>
      <c r="D33" s="360"/>
      <c r="E33" s="309">
        <v>12349</v>
      </c>
      <c r="F33" s="312"/>
      <c r="G33" s="309">
        <v>10857</v>
      </c>
      <c r="H33" s="312"/>
      <c r="I33" s="359">
        <v>87.9</v>
      </c>
      <c r="J33" s="358"/>
      <c r="K33" s="309">
        <v>49174</v>
      </c>
      <c r="L33" s="312"/>
      <c r="M33" s="311">
        <v>30630</v>
      </c>
      <c r="N33" s="311"/>
      <c r="O33" s="359">
        <v>62.3</v>
      </c>
      <c r="P33" s="314"/>
      <c r="Q33" s="311">
        <v>29164</v>
      </c>
      <c r="R33" s="311"/>
      <c r="S33" s="359">
        <v>95.2</v>
      </c>
      <c r="T33" s="317"/>
    </row>
    <row r="34" spans="1:20" s="2" customFormat="1" ht="15" customHeight="1">
      <c r="A34" s="308" t="s">
        <v>240</v>
      </c>
      <c r="B34" s="330"/>
      <c r="C34" s="356">
        <v>908</v>
      </c>
      <c r="D34" s="360"/>
      <c r="E34" s="309">
        <v>14755</v>
      </c>
      <c r="F34" s="312"/>
      <c r="G34" s="311">
        <v>10252</v>
      </c>
      <c r="H34" s="312"/>
      <c r="I34" s="358">
        <v>69.5</v>
      </c>
      <c r="J34" s="358"/>
      <c r="K34" s="309">
        <v>49264</v>
      </c>
      <c r="L34" s="312"/>
      <c r="M34" s="309">
        <v>31359</v>
      </c>
      <c r="N34" s="311"/>
      <c r="O34" s="359">
        <v>63.7</v>
      </c>
      <c r="P34" s="361"/>
      <c r="Q34" s="309">
        <v>25745</v>
      </c>
      <c r="R34" s="311"/>
      <c r="S34" s="359">
        <v>82.1</v>
      </c>
      <c r="T34" s="317"/>
    </row>
    <row r="35" spans="1:20" s="2" customFormat="1" ht="15" customHeight="1">
      <c r="A35" s="331" t="s">
        <v>30</v>
      </c>
      <c r="B35" s="332" t="s">
        <v>400</v>
      </c>
      <c r="C35" s="362">
        <v>934.5</v>
      </c>
      <c r="D35" s="363"/>
      <c r="E35" s="364">
        <v>13170</v>
      </c>
      <c r="F35" s="337"/>
      <c r="G35" s="365">
        <v>9796</v>
      </c>
      <c r="H35" s="337"/>
      <c r="I35" s="366">
        <v>74.4</v>
      </c>
      <c r="J35" s="367"/>
      <c r="K35" s="365">
        <v>52799</v>
      </c>
      <c r="L35" s="337"/>
      <c r="M35" s="365">
        <v>34938</v>
      </c>
      <c r="N35" s="338"/>
      <c r="O35" s="366">
        <v>66.2</v>
      </c>
      <c r="P35" s="367"/>
      <c r="Q35" s="365">
        <v>29024</v>
      </c>
      <c r="R35" s="338"/>
      <c r="S35" s="366">
        <v>83.1</v>
      </c>
      <c r="T35" s="342"/>
    </row>
    <row r="36" spans="1:20" s="2" customFormat="1" ht="15" customHeight="1">
      <c r="A36" s="333"/>
      <c r="B36" s="332" t="s">
        <v>398</v>
      </c>
      <c r="C36" s="368">
        <v>102.7</v>
      </c>
      <c r="D36" s="369"/>
      <c r="E36" s="370">
        <v>961</v>
      </c>
      <c r="F36" s="371"/>
      <c r="G36" s="372">
        <v>773</v>
      </c>
      <c r="H36" s="371"/>
      <c r="I36" s="373">
        <v>80.4</v>
      </c>
      <c r="J36" s="374"/>
      <c r="K36" s="372"/>
      <c r="L36" s="371"/>
      <c r="M36" s="372"/>
      <c r="N36" s="375"/>
      <c r="O36" s="373"/>
      <c r="P36" s="374"/>
      <c r="Q36" s="372"/>
      <c r="R36" s="375"/>
      <c r="S36" s="373"/>
      <c r="T36" s="376"/>
    </row>
    <row r="37" spans="1:20" s="2" customFormat="1" ht="15" customHeight="1">
      <c r="A37" s="308" t="s">
        <v>133</v>
      </c>
      <c r="B37" s="308"/>
      <c r="C37" s="356">
        <v>1058.7</v>
      </c>
      <c r="D37" s="312"/>
      <c r="E37" s="309">
        <v>14256</v>
      </c>
      <c r="F37" s="311"/>
      <c r="G37" s="377">
        <v>10993</v>
      </c>
      <c r="H37" s="314"/>
      <c r="I37" s="378">
        <v>77.1</v>
      </c>
      <c r="J37" s="311"/>
      <c r="K37" s="309">
        <v>52569</v>
      </c>
      <c r="L37" s="312"/>
      <c r="M37" s="309">
        <v>35214</v>
      </c>
      <c r="N37" s="311"/>
      <c r="O37" s="378">
        <v>67</v>
      </c>
      <c r="P37" s="312"/>
      <c r="Q37" s="377">
        <v>29962</v>
      </c>
      <c r="R37" s="314"/>
      <c r="S37" s="313">
        <v>85.1</v>
      </c>
      <c r="T37" s="317"/>
    </row>
    <row r="38" spans="1:20" s="2" customFormat="1" ht="15" customHeight="1">
      <c r="A38" s="308" t="s">
        <v>159</v>
      </c>
      <c r="B38" s="4"/>
      <c r="C38" s="356">
        <v>1090.2</v>
      </c>
      <c r="D38" s="312"/>
      <c r="E38" s="309">
        <v>14708</v>
      </c>
      <c r="F38" s="311"/>
      <c r="G38" s="377">
        <v>11109</v>
      </c>
      <c r="H38" s="314"/>
      <c r="I38" s="378">
        <v>77.1</v>
      </c>
      <c r="J38" s="311"/>
      <c r="K38" s="309">
        <v>51974</v>
      </c>
      <c r="L38" s="312"/>
      <c r="M38" s="309">
        <v>35838</v>
      </c>
      <c r="N38" s="311"/>
      <c r="O38" s="378">
        <v>67</v>
      </c>
      <c r="P38" s="312"/>
      <c r="Q38" s="377">
        <v>29973</v>
      </c>
      <c r="R38" s="314"/>
      <c r="S38" s="313">
        <v>85.1</v>
      </c>
      <c r="T38" s="317"/>
    </row>
    <row r="39" spans="1:20" s="2" customFormat="1" ht="15" customHeight="1">
      <c r="A39" s="308" t="s">
        <v>433</v>
      </c>
      <c r="B39" s="331"/>
      <c r="C39" s="379">
        <v>1105.6</v>
      </c>
      <c r="D39" s="319"/>
      <c r="E39" s="318">
        <v>14924</v>
      </c>
      <c r="F39" s="25"/>
      <c r="G39" s="380">
        <v>11403</v>
      </c>
      <c r="H39" s="321"/>
      <c r="I39" s="381">
        <v>76.4</v>
      </c>
      <c r="J39" s="25"/>
      <c r="K39" s="318">
        <v>51487</v>
      </c>
      <c r="L39" s="319"/>
      <c r="M39" s="318">
        <v>36474</v>
      </c>
      <c r="N39" s="25"/>
      <c r="O39" s="381">
        <v>70.8</v>
      </c>
      <c r="P39" s="319"/>
      <c r="Q39" s="380">
        <v>30703</v>
      </c>
      <c r="R39" s="321"/>
      <c r="S39" s="320">
        <v>84.2</v>
      </c>
      <c r="T39" s="53"/>
    </row>
    <row r="40" spans="1:20" s="2" customFormat="1" ht="15" customHeight="1">
      <c r="A40" s="322" t="s">
        <v>606</v>
      </c>
      <c r="B40" s="323"/>
      <c r="C40" s="382">
        <v>1117.9</v>
      </c>
      <c r="D40" s="325"/>
      <c r="E40" s="324">
        <v>15113</v>
      </c>
      <c r="F40" s="325"/>
      <c r="G40" s="383">
        <v>11658</v>
      </c>
      <c r="H40" s="327"/>
      <c r="I40" s="384">
        <v>77.1</v>
      </c>
      <c r="J40" s="325"/>
      <c r="K40" s="324">
        <v>51124</v>
      </c>
      <c r="L40" s="325"/>
      <c r="M40" s="324">
        <v>36470</v>
      </c>
      <c r="N40" s="325"/>
      <c r="O40" s="384">
        <v>71.3</v>
      </c>
      <c r="P40" s="325"/>
      <c r="Q40" s="383">
        <v>31043</v>
      </c>
      <c r="R40" s="327"/>
      <c r="S40" s="326">
        <v>85.1</v>
      </c>
      <c r="T40" s="328"/>
    </row>
    <row r="41" spans="1:2" ht="16.5" customHeight="1">
      <c r="A41" s="35" t="s">
        <v>626</v>
      </c>
      <c r="B41" s="35"/>
    </row>
    <row r="42" ht="13.5"/>
    <row r="43" spans="5:10" ht="13.5">
      <c r="E43" s="73"/>
      <c r="F43" s="73"/>
      <c r="G43" s="73"/>
      <c r="H43" s="73"/>
      <c r="I43" s="73"/>
      <c r="J43" s="73"/>
    </row>
    <row r="44" spans="5:10" ht="13.5">
      <c r="E44" s="73"/>
      <c r="F44" s="73"/>
      <c r="G44" s="73"/>
      <c r="H44" s="73"/>
      <c r="I44" s="73"/>
      <c r="J44" s="73"/>
    </row>
    <row r="45" spans="5:10" ht="13.5">
      <c r="E45" s="73"/>
      <c r="F45" s="73"/>
      <c r="G45" s="73"/>
      <c r="H45" s="73"/>
      <c r="I45" s="73"/>
      <c r="J45" s="73"/>
    </row>
    <row r="46" spans="5:10" ht="13.5">
      <c r="E46" s="73"/>
      <c r="F46" s="73"/>
      <c r="G46" s="73"/>
      <c r="H46" s="73"/>
      <c r="I46" s="73"/>
      <c r="J46" s="73"/>
    </row>
    <row r="47" spans="5:10" ht="13.5">
      <c r="E47" s="73"/>
      <c r="F47" s="73"/>
      <c r="G47" s="73"/>
      <c r="H47" s="73"/>
      <c r="I47" s="73"/>
      <c r="J47" s="73"/>
    </row>
  </sheetData>
  <sheetProtection/>
  <mergeCells count="58">
    <mergeCell ref="A2:B3"/>
    <mergeCell ref="C2:D3"/>
    <mergeCell ref="E2:F3"/>
    <mergeCell ref="G2:H2"/>
    <mergeCell ref="I2:J3"/>
    <mergeCell ref="K2:L3"/>
    <mergeCell ref="M2:N2"/>
    <mergeCell ref="O2:P2"/>
    <mergeCell ref="Q2:R2"/>
    <mergeCell ref="S2:T2"/>
    <mergeCell ref="G3:H3"/>
    <mergeCell ref="M3:N3"/>
    <mergeCell ref="O3:P3"/>
    <mergeCell ref="Q3:R3"/>
    <mergeCell ref="S3:T3"/>
    <mergeCell ref="A15:B16"/>
    <mergeCell ref="C15:D16"/>
    <mergeCell ref="E15:F16"/>
    <mergeCell ref="G15:H15"/>
    <mergeCell ref="I15:J16"/>
    <mergeCell ref="K15:L16"/>
    <mergeCell ref="M15:N15"/>
    <mergeCell ref="O15:P15"/>
    <mergeCell ref="Q15:R15"/>
    <mergeCell ref="S15:T15"/>
    <mergeCell ref="G16:H16"/>
    <mergeCell ref="M16:N16"/>
    <mergeCell ref="O16:P16"/>
    <mergeCell ref="Q16:R16"/>
    <mergeCell ref="S16:T16"/>
    <mergeCell ref="A20:A21"/>
    <mergeCell ref="A29:B31"/>
    <mergeCell ref="C29:D31"/>
    <mergeCell ref="E29:J29"/>
    <mergeCell ref="K29:L29"/>
    <mergeCell ref="M29:T29"/>
    <mergeCell ref="E30:F30"/>
    <mergeCell ref="G30:H30"/>
    <mergeCell ref="I30:J30"/>
    <mergeCell ref="K30:L30"/>
    <mergeCell ref="M30:N30"/>
    <mergeCell ref="O30:P30"/>
    <mergeCell ref="Q30:R30"/>
    <mergeCell ref="S30:T30"/>
    <mergeCell ref="E31:F31"/>
    <mergeCell ref="G31:H31"/>
    <mergeCell ref="I31:J31"/>
    <mergeCell ref="K31:L31"/>
    <mergeCell ref="M31:N31"/>
    <mergeCell ref="O31:P31"/>
    <mergeCell ref="Q31:R31"/>
    <mergeCell ref="S31:T31"/>
    <mergeCell ref="A35:A36"/>
    <mergeCell ref="K35:K36"/>
    <mergeCell ref="M35:M36"/>
    <mergeCell ref="O35:O36"/>
    <mergeCell ref="Q35:Q36"/>
    <mergeCell ref="S35:S36"/>
  </mergeCells>
  <printOptions/>
  <pageMargins left="0.984251968503937" right="0.8267716535433072" top="0.3937007874015748" bottom="0.3937007874015748" header="0.5118110236220472" footer="0.1968503937007874"/>
  <pageSetup horizontalDpi="600" verticalDpi="600" orientation="landscape" paperSize="9" scale="97" r:id="rId1"/>
  <headerFooter alignWithMargins="0">
    <oddFooter>&amp;L&amp;"ＭＳ Ｐ明朝,標準"&amp;10－３２－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A1" sqref="A1:IV65536"/>
    </sheetView>
  </sheetViews>
  <sheetFormatPr defaultColWidth="9.00390625" defaultRowHeight="13.5"/>
  <cols>
    <col min="1" max="1" width="4.125" style="1" customWidth="1"/>
    <col min="2" max="2" width="5.125" style="1" customWidth="1"/>
    <col min="3" max="22" width="7.125" style="1" customWidth="1"/>
    <col min="23" max="16384" width="9.00390625" style="1" customWidth="1"/>
  </cols>
  <sheetData>
    <row r="1" spans="1:22" ht="16.5" customHeight="1">
      <c r="A1" s="1" t="s">
        <v>511</v>
      </c>
      <c r="S1" s="7" t="s">
        <v>160</v>
      </c>
      <c r="V1" s="2"/>
    </row>
    <row r="2" spans="1:22" ht="18" customHeight="1">
      <c r="A2" s="209" t="s">
        <v>601</v>
      </c>
      <c r="B2" s="209"/>
      <c r="C2" s="77"/>
      <c r="D2" s="37" t="s">
        <v>155</v>
      </c>
      <c r="E2" s="54"/>
      <c r="F2" s="37" t="s">
        <v>318</v>
      </c>
      <c r="G2" s="54"/>
      <c r="H2" s="37" t="s">
        <v>243</v>
      </c>
      <c r="I2" s="54"/>
      <c r="J2" s="299" t="s">
        <v>483</v>
      </c>
      <c r="K2" s="300"/>
      <c r="L2" s="299" t="s">
        <v>483</v>
      </c>
      <c r="M2" s="300"/>
      <c r="N2" s="299" t="s">
        <v>483</v>
      </c>
      <c r="O2" s="300"/>
      <c r="P2" s="299" t="s">
        <v>420</v>
      </c>
      <c r="Q2" s="300"/>
      <c r="R2" s="299" t="s">
        <v>525</v>
      </c>
      <c r="S2" s="302"/>
      <c r="V2" s="2"/>
    </row>
    <row r="3" spans="1:21" ht="18" customHeight="1">
      <c r="A3" s="139"/>
      <c r="B3" s="139"/>
      <c r="C3" s="191"/>
      <c r="D3" s="40"/>
      <c r="E3" s="56"/>
      <c r="F3" s="40"/>
      <c r="G3" s="56"/>
      <c r="H3" s="40"/>
      <c r="I3" s="56"/>
      <c r="J3" s="385" t="s">
        <v>261</v>
      </c>
      <c r="K3" s="386"/>
      <c r="L3" s="385" t="s">
        <v>504</v>
      </c>
      <c r="M3" s="386"/>
      <c r="N3" s="385" t="s">
        <v>368</v>
      </c>
      <c r="O3" s="386"/>
      <c r="P3" s="385" t="s">
        <v>504</v>
      </c>
      <c r="Q3" s="386"/>
      <c r="R3" s="387" t="s">
        <v>135</v>
      </c>
      <c r="S3" s="388"/>
      <c r="U3" s="2"/>
    </row>
    <row r="4" spans="1:19" ht="18" customHeight="1">
      <c r="A4" s="211"/>
      <c r="B4" s="211"/>
      <c r="C4" s="80"/>
      <c r="D4" s="389" t="s">
        <v>396</v>
      </c>
      <c r="E4" s="389" t="s">
        <v>481</v>
      </c>
      <c r="F4" s="389" t="s">
        <v>396</v>
      </c>
      <c r="G4" s="389" t="s">
        <v>481</v>
      </c>
      <c r="H4" s="389" t="s">
        <v>396</v>
      </c>
      <c r="I4" s="389" t="s">
        <v>481</v>
      </c>
      <c r="J4" s="389" t="s">
        <v>396</v>
      </c>
      <c r="K4" s="389" t="s">
        <v>481</v>
      </c>
      <c r="L4" s="389" t="s">
        <v>396</v>
      </c>
      <c r="M4" s="389" t="s">
        <v>481</v>
      </c>
      <c r="N4" s="389" t="s">
        <v>396</v>
      </c>
      <c r="O4" s="389" t="s">
        <v>481</v>
      </c>
      <c r="P4" s="389" t="s">
        <v>396</v>
      </c>
      <c r="Q4" s="389" t="s">
        <v>481</v>
      </c>
      <c r="R4" s="390" t="s">
        <v>396</v>
      </c>
      <c r="S4" s="391" t="s">
        <v>481</v>
      </c>
    </row>
    <row r="5" spans="1:19" ht="18" customHeight="1">
      <c r="A5" s="392" t="s">
        <v>371</v>
      </c>
      <c r="B5" s="392"/>
      <c r="C5" s="393"/>
      <c r="D5" s="394">
        <v>15660</v>
      </c>
      <c r="E5" s="394">
        <v>16520</v>
      </c>
      <c r="F5" s="395">
        <v>15710</v>
      </c>
      <c r="G5" s="395">
        <v>16610</v>
      </c>
      <c r="H5" s="395">
        <v>47390</v>
      </c>
      <c r="I5" s="395">
        <v>48060</v>
      </c>
      <c r="J5" s="395">
        <v>5.85</v>
      </c>
      <c r="K5" s="395">
        <v>6.06</v>
      </c>
      <c r="L5" s="395">
        <v>36.89</v>
      </c>
      <c r="M5" s="395">
        <v>40.74</v>
      </c>
      <c r="N5" s="395">
        <v>118.1</v>
      </c>
      <c r="O5" s="395">
        <v>128.08</v>
      </c>
      <c r="P5" s="395">
        <v>12.15</v>
      </c>
      <c r="Q5" s="395">
        <v>13.98</v>
      </c>
      <c r="R5" s="275">
        <v>0.52</v>
      </c>
      <c r="S5" s="275">
        <v>0.48</v>
      </c>
    </row>
    <row r="6" spans="1:19" ht="18" customHeight="1">
      <c r="A6" s="2"/>
      <c r="B6" s="2" t="s">
        <v>452</v>
      </c>
      <c r="C6" s="350"/>
      <c r="D6" s="225">
        <v>10440</v>
      </c>
      <c r="E6" s="225">
        <v>11880</v>
      </c>
      <c r="F6" s="396">
        <v>10460</v>
      </c>
      <c r="G6" s="396">
        <v>11910</v>
      </c>
      <c r="H6" s="396">
        <v>35690</v>
      </c>
      <c r="I6" s="396">
        <v>37640</v>
      </c>
      <c r="J6" s="396">
        <v>6.99</v>
      </c>
      <c r="K6" s="396">
        <v>7.13</v>
      </c>
      <c r="L6" s="396">
        <v>45.16</v>
      </c>
      <c r="M6" s="396">
        <v>48.6</v>
      </c>
      <c r="N6" s="396">
        <v>150.08</v>
      </c>
      <c r="O6" s="396">
        <v>156.34</v>
      </c>
      <c r="P6" s="396">
        <v>13.22</v>
      </c>
      <c r="Q6" s="396">
        <v>15.34</v>
      </c>
      <c r="R6" s="226">
        <v>0.49</v>
      </c>
      <c r="S6" s="226">
        <v>0.44</v>
      </c>
    </row>
    <row r="7" spans="1:22" ht="18" customHeight="1">
      <c r="A7" s="397"/>
      <c r="B7" s="397" t="s">
        <v>55</v>
      </c>
      <c r="C7" s="354"/>
      <c r="D7" s="398">
        <v>5110</v>
      </c>
      <c r="E7" s="398">
        <v>4600</v>
      </c>
      <c r="F7" s="399">
        <v>5140</v>
      </c>
      <c r="G7" s="399">
        <v>4660</v>
      </c>
      <c r="H7" s="399">
        <v>11510</v>
      </c>
      <c r="I7" s="399">
        <v>10380</v>
      </c>
      <c r="J7" s="399">
        <v>3.5</v>
      </c>
      <c r="K7" s="399">
        <v>3.27</v>
      </c>
      <c r="L7" s="399">
        <v>19.96</v>
      </c>
      <c r="M7" s="399">
        <v>20.44</v>
      </c>
      <c r="N7" s="399">
        <v>52.69</v>
      </c>
      <c r="O7" s="399">
        <v>55.12</v>
      </c>
      <c r="P7" s="399">
        <v>8.86</v>
      </c>
      <c r="Q7" s="399">
        <v>9.06</v>
      </c>
      <c r="R7" s="281">
        <v>0.64</v>
      </c>
      <c r="S7" s="281">
        <v>0.69</v>
      </c>
      <c r="V7" s="2"/>
    </row>
    <row r="8" spans="1:19" ht="18" customHeight="1">
      <c r="A8" s="392" t="s">
        <v>565</v>
      </c>
      <c r="B8" s="392"/>
      <c r="C8" s="393"/>
      <c r="D8" s="394">
        <v>14870</v>
      </c>
      <c r="E8" s="394">
        <v>15760</v>
      </c>
      <c r="F8" s="395">
        <v>14920</v>
      </c>
      <c r="G8" s="395">
        <v>15840</v>
      </c>
      <c r="H8" s="395">
        <v>45050</v>
      </c>
      <c r="I8" s="395">
        <v>45820</v>
      </c>
      <c r="J8" s="395">
        <v>5.84</v>
      </c>
      <c r="K8" s="395">
        <v>6.04</v>
      </c>
      <c r="L8" s="395">
        <v>36.8</v>
      </c>
      <c r="M8" s="395">
        <v>40.58</v>
      </c>
      <c r="N8" s="395">
        <v>115.84</v>
      </c>
      <c r="O8" s="395">
        <v>126.79</v>
      </c>
      <c r="P8" s="395">
        <v>12.12</v>
      </c>
      <c r="Q8" s="395">
        <v>13.94</v>
      </c>
      <c r="R8" s="226">
        <v>0.52</v>
      </c>
      <c r="S8" s="226">
        <v>0.48</v>
      </c>
    </row>
    <row r="9" spans="1:19" ht="18" customHeight="1">
      <c r="A9" s="2"/>
      <c r="B9" s="2" t="s">
        <v>452</v>
      </c>
      <c r="C9" s="350"/>
      <c r="D9" s="225">
        <v>9800</v>
      </c>
      <c r="E9" s="225">
        <v>11220</v>
      </c>
      <c r="F9" s="396">
        <v>9810</v>
      </c>
      <c r="G9" s="396">
        <v>11250</v>
      </c>
      <c r="H9" s="396">
        <v>33640</v>
      </c>
      <c r="I9" s="396">
        <v>35620</v>
      </c>
      <c r="J9" s="396">
        <v>7.03</v>
      </c>
      <c r="K9" s="396">
        <v>7.16</v>
      </c>
      <c r="L9" s="396">
        <v>45.42</v>
      </c>
      <c r="M9" s="396">
        <v>48.77</v>
      </c>
      <c r="N9" s="396">
        <v>148.56</v>
      </c>
      <c r="O9" s="396">
        <v>155.87</v>
      </c>
      <c r="P9" s="396">
        <v>13.23</v>
      </c>
      <c r="Q9" s="396">
        <v>15.37</v>
      </c>
      <c r="R9" s="226">
        <v>0.49</v>
      </c>
      <c r="S9" s="226">
        <v>0.44</v>
      </c>
    </row>
    <row r="10" spans="1:19" ht="18" customHeight="1">
      <c r="A10" s="397"/>
      <c r="B10" s="397" t="s">
        <v>55</v>
      </c>
      <c r="C10" s="354"/>
      <c r="D10" s="398">
        <v>4980</v>
      </c>
      <c r="E10" s="398">
        <v>4500</v>
      </c>
      <c r="F10" s="399">
        <v>5010</v>
      </c>
      <c r="G10" s="399">
        <v>4550</v>
      </c>
      <c r="H10" s="399">
        <v>11220</v>
      </c>
      <c r="I10" s="399">
        <v>10160</v>
      </c>
      <c r="J10" s="399">
        <v>3.49</v>
      </c>
      <c r="K10" s="399">
        <v>3.25</v>
      </c>
      <c r="L10" s="399">
        <v>19.84</v>
      </c>
      <c r="M10" s="399">
        <v>20.13</v>
      </c>
      <c r="N10" s="399">
        <v>51.45</v>
      </c>
      <c r="O10" s="399">
        <v>54.21</v>
      </c>
      <c r="P10" s="399">
        <v>8.8</v>
      </c>
      <c r="Q10" s="399">
        <v>8.91</v>
      </c>
      <c r="R10" s="226">
        <v>0.65</v>
      </c>
      <c r="S10" s="281">
        <v>0.69</v>
      </c>
    </row>
    <row r="11" spans="1:22" ht="18" customHeight="1">
      <c r="A11" s="400" t="s">
        <v>327</v>
      </c>
      <c r="B11" s="400"/>
      <c r="C11" s="401"/>
      <c r="D11" s="394">
        <v>20</v>
      </c>
      <c r="E11" s="394" t="s">
        <v>8</v>
      </c>
      <c r="F11" s="395">
        <v>20</v>
      </c>
      <c r="G11" s="225" t="s">
        <v>8</v>
      </c>
      <c r="H11" s="395">
        <v>80</v>
      </c>
      <c r="I11" s="225" t="s">
        <v>8</v>
      </c>
      <c r="J11" s="395">
        <v>8.5</v>
      </c>
      <c r="K11" s="225" t="s">
        <v>8</v>
      </c>
      <c r="L11" s="395">
        <v>53</v>
      </c>
      <c r="M11" s="225" t="s">
        <v>8</v>
      </c>
      <c r="N11" s="395">
        <v>168.5</v>
      </c>
      <c r="O11" s="225" t="s">
        <v>8</v>
      </c>
      <c r="P11" s="395">
        <v>10.6</v>
      </c>
      <c r="Q11" s="225" t="s">
        <v>8</v>
      </c>
      <c r="R11" s="275">
        <v>0.59</v>
      </c>
      <c r="S11" s="226" t="s">
        <v>8</v>
      </c>
      <c r="T11" s="2"/>
      <c r="V11" s="2"/>
    </row>
    <row r="12" spans="1:22" ht="18" customHeight="1">
      <c r="A12" s="2"/>
      <c r="B12" s="2" t="s">
        <v>452</v>
      </c>
      <c r="C12" s="350"/>
      <c r="D12" s="225">
        <v>20</v>
      </c>
      <c r="E12" s="225" t="s">
        <v>8</v>
      </c>
      <c r="F12" s="396">
        <v>20</v>
      </c>
      <c r="G12" s="225" t="s">
        <v>8</v>
      </c>
      <c r="H12" s="396">
        <v>80</v>
      </c>
      <c r="I12" s="225" t="s">
        <v>8</v>
      </c>
      <c r="J12" s="396">
        <v>8.5</v>
      </c>
      <c r="K12" s="225" t="s">
        <v>8</v>
      </c>
      <c r="L12" s="396">
        <v>53</v>
      </c>
      <c r="M12" s="225" t="s">
        <v>8</v>
      </c>
      <c r="N12" s="396">
        <v>168.5</v>
      </c>
      <c r="O12" s="225" t="s">
        <v>8</v>
      </c>
      <c r="P12" s="396">
        <v>10.6</v>
      </c>
      <c r="Q12" s="225" t="s">
        <v>8</v>
      </c>
      <c r="R12" s="226">
        <v>0.59</v>
      </c>
      <c r="S12" s="226" t="s">
        <v>8</v>
      </c>
      <c r="T12" s="2"/>
      <c r="V12" s="2"/>
    </row>
    <row r="13" spans="1:20" ht="18" customHeight="1">
      <c r="A13" s="397"/>
      <c r="B13" s="397" t="s">
        <v>55</v>
      </c>
      <c r="C13" s="354"/>
      <c r="D13" s="398" t="s">
        <v>8</v>
      </c>
      <c r="E13" s="398" t="s">
        <v>8</v>
      </c>
      <c r="F13" s="399" t="s">
        <v>8</v>
      </c>
      <c r="G13" s="398" t="s">
        <v>8</v>
      </c>
      <c r="H13" s="399" t="s">
        <v>8</v>
      </c>
      <c r="I13" s="398" t="s">
        <v>8</v>
      </c>
      <c r="J13" s="399" t="s">
        <v>8</v>
      </c>
      <c r="K13" s="398" t="s">
        <v>8</v>
      </c>
      <c r="L13" s="399" t="s">
        <v>8</v>
      </c>
      <c r="M13" s="398" t="s">
        <v>8</v>
      </c>
      <c r="N13" s="399" t="s">
        <v>8</v>
      </c>
      <c r="O13" s="398" t="s">
        <v>8</v>
      </c>
      <c r="P13" s="399" t="s">
        <v>8</v>
      </c>
      <c r="Q13" s="398" t="s">
        <v>8</v>
      </c>
      <c r="R13" s="281" t="s">
        <v>8</v>
      </c>
      <c r="S13" s="281" t="s">
        <v>8</v>
      </c>
      <c r="T13" s="2"/>
    </row>
    <row r="14" spans="1:22" ht="18" customHeight="1">
      <c r="A14" s="400" t="s">
        <v>576</v>
      </c>
      <c r="B14" s="400"/>
      <c r="C14" s="401"/>
      <c r="D14" s="394">
        <v>770</v>
      </c>
      <c r="E14" s="394">
        <v>760</v>
      </c>
      <c r="F14" s="395">
        <v>770</v>
      </c>
      <c r="G14" s="395">
        <v>760</v>
      </c>
      <c r="H14" s="395">
        <v>2270</v>
      </c>
      <c r="I14" s="395">
        <v>2240</v>
      </c>
      <c r="J14" s="395">
        <v>5.99</v>
      </c>
      <c r="K14" s="395">
        <v>6.31</v>
      </c>
      <c r="L14" s="395">
        <v>38.31</v>
      </c>
      <c r="M14" s="395">
        <v>44.16</v>
      </c>
      <c r="N14" s="395">
        <v>161</v>
      </c>
      <c r="O14" s="395">
        <v>154.94</v>
      </c>
      <c r="P14" s="395">
        <v>12.89</v>
      </c>
      <c r="Q14" s="395">
        <v>14.98</v>
      </c>
      <c r="R14" s="402">
        <v>0.5</v>
      </c>
      <c r="S14" s="402">
        <v>0.47</v>
      </c>
      <c r="V14" s="2"/>
    </row>
    <row r="15" spans="1:19" ht="18" customHeight="1">
      <c r="A15" s="2"/>
      <c r="B15" s="2" t="s">
        <v>277</v>
      </c>
      <c r="C15" s="350"/>
      <c r="D15" s="225">
        <v>630</v>
      </c>
      <c r="E15" s="225">
        <v>660</v>
      </c>
      <c r="F15" s="396">
        <v>630</v>
      </c>
      <c r="G15" s="396">
        <v>660</v>
      </c>
      <c r="H15" s="396">
        <v>1970</v>
      </c>
      <c r="I15" s="396">
        <v>2020</v>
      </c>
      <c r="J15" s="396">
        <v>6.39</v>
      </c>
      <c r="K15" s="396">
        <v>6.63</v>
      </c>
      <c r="L15" s="396">
        <v>41.02</v>
      </c>
      <c r="M15" s="396">
        <v>45.69</v>
      </c>
      <c r="N15" s="396">
        <v>173.25</v>
      </c>
      <c r="O15" s="396">
        <v>164.31</v>
      </c>
      <c r="P15" s="396">
        <v>13.14</v>
      </c>
      <c r="Q15" s="396">
        <v>14.92</v>
      </c>
      <c r="R15" s="403">
        <v>0.49</v>
      </c>
      <c r="S15" s="403">
        <v>0.46</v>
      </c>
    </row>
    <row r="16" spans="1:19" ht="18" customHeight="1">
      <c r="A16" s="175"/>
      <c r="B16" s="175" t="s">
        <v>641</v>
      </c>
      <c r="C16" s="404"/>
      <c r="D16" s="229">
        <v>130</v>
      </c>
      <c r="E16" s="229">
        <v>100</v>
      </c>
      <c r="F16" s="405">
        <v>130</v>
      </c>
      <c r="G16" s="405">
        <v>100</v>
      </c>
      <c r="H16" s="405">
        <v>290</v>
      </c>
      <c r="I16" s="405">
        <v>230</v>
      </c>
      <c r="J16" s="405">
        <v>3.99</v>
      </c>
      <c r="K16" s="405">
        <v>4.24</v>
      </c>
      <c r="L16" s="405">
        <v>24.94</v>
      </c>
      <c r="M16" s="405">
        <v>34.32</v>
      </c>
      <c r="N16" s="405">
        <v>100.59</v>
      </c>
      <c r="O16" s="405">
        <v>94.69</v>
      </c>
      <c r="P16" s="405">
        <v>11.14</v>
      </c>
      <c r="Q16" s="405">
        <v>15.57</v>
      </c>
      <c r="R16" s="406">
        <v>0.56</v>
      </c>
      <c r="S16" s="406">
        <v>0.52</v>
      </c>
    </row>
    <row r="17" spans="1:3" ht="16.5" customHeight="1">
      <c r="A17" s="35" t="s">
        <v>509</v>
      </c>
      <c r="B17" s="35"/>
      <c r="C17" s="35"/>
    </row>
    <row r="18" spans="1:11" ht="16.5" customHeight="1">
      <c r="A18" s="35"/>
      <c r="B18" s="35"/>
      <c r="C18" s="35"/>
      <c r="J18" s="219"/>
      <c r="K18" s="219"/>
    </row>
    <row r="19" ht="16.5" customHeight="1">
      <c r="M19" s="1" t="s">
        <v>437</v>
      </c>
    </row>
    <row r="20" spans="1:23" ht="16.5" customHeight="1">
      <c r="A20" s="1" t="s">
        <v>32</v>
      </c>
      <c r="S20" s="123"/>
      <c r="T20" s="407"/>
      <c r="U20" s="408"/>
      <c r="V20" s="409" t="s">
        <v>99</v>
      </c>
      <c r="W20" s="345"/>
    </row>
    <row r="21" spans="1:23" ht="18" customHeight="1">
      <c r="A21" s="410" t="s">
        <v>54</v>
      </c>
      <c r="B21" s="411"/>
      <c r="C21" s="412" t="s">
        <v>497</v>
      </c>
      <c r="D21" s="413"/>
      <c r="E21" s="412" t="s">
        <v>366</v>
      </c>
      <c r="F21" s="414"/>
      <c r="G21" s="414"/>
      <c r="H21" s="413"/>
      <c r="I21" s="412" t="s">
        <v>347</v>
      </c>
      <c r="J21" s="413"/>
      <c r="K21" s="412" t="s">
        <v>222</v>
      </c>
      <c r="L21" s="413"/>
      <c r="M21" s="412" t="s">
        <v>87</v>
      </c>
      <c r="N21" s="413"/>
      <c r="O21" s="412" t="s">
        <v>501</v>
      </c>
      <c r="P21" s="414"/>
      <c r="Q21" s="414"/>
      <c r="R21" s="414"/>
      <c r="S21" s="414"/>
      <c r="T21" s="414"/>
      <c r="U21" s="414"/>
      <c r="V21" s="415"/>
      <c r="W21" s="2"/>
    </row>
    <row r="22" spans="1:23" ht="18" customHeight="1">
      <c r="A22" s="416"/>
      <c r="B22" s="290"/>
      <c r="C22" s="417" t="s">
        <v>214</v>
      </c>
      <c r="D22" s="417" t="s">
        <v>202</v>
      </c>
      <c r="E22" s="418" t="s">
        <v>585</v>
      </c>
      <c r="F22" s="418" t="s">
        <v>112</v>
      </c>
      <c r="G22" s="418" t="s">
        <v>39</v>
      </c>
      <c r="H22" s="418" t="s">
        <v>254</v>
      </c>
      <c r="I22" s="417" t="s">
        <v>214</v>
      </c>
      <c r="J22" s="417" t="s">
        <v>202</v>
      </c>
      <c r="K22" s="417" t="s">
        <v>214</v>
      </c>
      <c r="L22" s="417" t="s">
        <v>202</v>
      </c>
      <c r="M22" s="417" t="s">
        <v>214</v>
      </c>
      <c r="N22" s="417" t="s">
        <v>202</v>
      </c>
      <c r="O22" s="417" t="s">
        <v>407</v>
      </c>
      <c r="P22" s="417" t="s">
        <v>14</v>
      </c>
      <c r="Q22" s="418" t="s">
        <v>489</v>
      </c>
      <c r="R22" s="418" t="s">
        <v>469</v>
      </c>
      <c r="S22" s="417" t="s">
        <v>157</v>
      </c>
      <c r="T22" s="419" t="s">
        <v>331</v>
      </c>
      <c r="U22" s="417" t="s">
        <v>76</v>
      </c>
      <c r="V22" s="420" t="s">
        <v>605</v>
      </c>
      <c r="W22" s="421"/>
    </row>
    <row r="23" spans="1:23" ht="18" customHeight="1">
      <c r="A23" s="39"/>
      <c r="B23" s="55"/>
      <c r="C23" s="422"/>
      <c r="D23" s="422"/>
      <c r="E23" s="423"/>
      <c r="F23" s="423"/>
      <c r="G23" s="423"/>
      <c r="H23" s="423"/>
      <c r="I23" s="422"/>
      <c r="J23" s="422"/>
      <c r="K23" s="422"/>
      <c r="L23" s="422"/>
      <c r="M23" s="422"/>
      <c r="N23" s="422"/>
      <c r="O23" s="422"/>
      <c r="P23" s="422"/>
      <c r="Q23" s="423"/>
      <c r="R23" s="423"/>
      <c r="S23" s="422"/>
      <c r="T23" s="424"/>
      <c r="U23" s="422" t="s">
        <v>545</v>
      </c>
      <c r="V23" s="425"/>
      <c r="W23" s="421"/>
    </row>
    <row r="24" spans="1:23" s="2" customFormat="1" ht="18" customHeight="1">
      <c r="A24" s="307" t="s">
        <v>530</v>
      </c>
      <c r="B24" s="426"/>
      <c r="C24" s="427">
        <v>9442.3</v>
      </c>
      <c r="D24" s="427">
        <v>7685.4</v>
      </c>
      <c r="E24" s="427">
        <v>624.2</v>
      </c>
      <c r="F24" s="428" t="s">
        <v>8</v>
      </c>
      <c r="G24" s="427">
        <v>204.5</v>
      </c>
      <c r="H24" s="428" t="s">
        <v>8</v>
      </c>
      <c r="I24" s="427">
        <v>355.1</v>
      </c>
      <c r="J24" s="427">
        <v>227.1</v>
      </c>
      <c r="K24" s="427">
        <v>128.4</v>
      </c>
      <c r="L24" s="427">
        <v>308.2</v>
      </c>
      <c r="M24" s="427">
        <v>209.8</v>
      </c>
      <c r="N24" s="427">
        <v>215.4</v>
      </c>
      <c r="O24" s="427">
        <v>661.9</v>
      </c>
      <c r="P24" s="427">
        <v>375.5</v>
      </c>
      <c r="Q24" s="427">
        <v>202.4</v>
      </c>
      <c r="R24" s="427">
        <v>11.2</v>
      </c>
      <c r="S24" s="427">
        <v>72.5</v>
      </c>
      <c r="T24" s="427">
        <v>12.4</v>
      </c>
      <c r="U24" s="429">
        <v>28.9</v>
      </c>
      <c r="V24" s="429" t="s">
        <v>8</v>
      </c>
      <c r="W24" s="430"/>
    </row>
    <row r="25" spans="1:23" s="2" customFormat="1" ht="18" customHeight="1">
      <c r="A25" s="308" t="s">
        <v>634</v>
      </c>
      <c r="B25" s="330"/>
      <c r="C25" s="431">
        <v>9755.9</v>
      </c>
      <c r="D25" s="431">
        <v>6716.8</v>
      </c>
      <c r="E25" s="432">
        <v>501.8</v>
      </c>
      <c r="F25" s="432" t="s">
        <v>558</v>
      </c>
      <c r="G25" s="431">
        <v>119.8</v>
      </c>
      <c r="H25" s="432" t="s">
        <v>8</v>
      </c>
      <c r="I25" s="431">
        <v>341.7</v>
      </c>
      <c r="J25" s="431">
        <v>282.1</v>
      </c>
      <c r="K25" s="431">
        <v>129.2</v>
      </c>
      <c r="L25" s="431">
        <v>289.2</v>
      </c>
      <c r="M25" s="431">
        <v>210.6</v>
      </c>
      <c r="N25" s="431">
        <v>175.5</v>
      </c>
      <c r="O25" s="431">
        <v>686.7</v>
      </c>
      <c r="P25" s="431">
        <v>403.9</v>
      </c>
      <c r="Q25" s="431">
        <v>203.5</v>
      </c>
      <c r="R25" s="431">
        <v>11</v>
      </c>
      <c r="S25" s="431">
        <v>74</v>
      </c>
      <c r="T25" s="431">
        <v>12.1</v>
      </c>
      <c r="U25" s="433">
        <v>31.8</v>
      </c>
      <c r="V25" s="433" t="s">
        <v>8</v>
      </c>
      <c r="W25" s="430"/>
    </row>
    <row r="26" spans="1:23" s="2" customFormat="1" ht="18" customHeight="1">
      <c r="A26" s="331" t="s">
        <v>551</v>
      </c>
      <c r="B26" s="434"/>
      <c r="C26" s="435">
        <f aca="true" t="shared" si="0" ref="C26:L26">SUM(C27:C28)</f>
        <v>9937.099999999999</v>
      </c>
      <c r="D26" s="435">
        <f t="shared" si="0"/>
        <v>6355.8</v>
      </c>
      <c r="E26" s="435">
        <f t="shared" si="0"/>
        <v>164.3</v>
      </c>
      <c r="F26" s="435">
        <f t="shared" si="0"/>
        <v>384.5</v>
      </c>
      <c r="G26" s="435">
        <f t="shared" si="0"/>
        <v>31</v>
      </c>
      <c r="H26" s="435">
        <f t="shared" si="0"/>
        <v>64.4</v>
      </c>
      <c r="I26" s="435">
        <f t="shared" si="0"/>
        <v>358.8</v>
      </c>
      <c r="J26" s="435">
        <f t="shared" si="0"/>
        <v>245.5</v>
      </c>
      <c r="K26" s="435">
        <f t="shared" si="0"/>
        <v>134.9</v>
      </c>
      <c r="L26" s="435">
        <f t="shared" si="0"/>
        <v>333.3</v>
      </c>
      <c r="M26" s="435">
        <f aca="true" t="shared" si="1" ref="M26:U26">SUM(M27:M28)</f>
        <v>202.70000000000002</v>
      </c>
      <c r="N26" s="435">
        <f t="shared" si="1"/>
        <v>168</v>
      </c>
      <c r="O26" s="435">
        <f t="shared" si="1"/>
        <v>741.1</v>
      </c>
      <c r="P26" s="435">
        <f t="shared" si="1"/>
        <v>422.9</v>
      </c>
      <c r="Q26" s="435">
        <f t="shared" si="1"/>
        <v>210.5</v>
      </c>
      <c r="R26" s="435">
        <f t="shared" si="1"/>
        <v>11.3</v>
      </c>
      <c r="S26" s="435">
        <f t="shared" si="1"/>
        <v>74</v>
      </c>
      <c r="T26" s="435">
        <f t="shared" si="1"/>
        <v>12.3</v>
      </c>
      <c r="U26" s="436">
        <f t="shared" si="1"/>
        <v>37.3</v>
      </c>
      <c r="V26" s="437" t="s">
        <v>8</v>
      </c>
      <c r="W26" s="430"/>
    </row>
    <row r="27" spans="1:23" s="2" customFormat="1" ht="18" customHeight="1">
      <c r="A27" s="438" t="s">
        <v>321</v>
      </c>
      <c r="B27" s="439"/>
      <c r="C27" s="431">
        <v>9480.8</v>
      </c>
      <c r="D27" s="431">
        <v>6132.1</v>
      </c>
      <c r="E27" s="432">
        <v>161.8</v>
      </c>
      <c r="F27" s="432">
        <v>360.9</v>
      </c>
      <c r="G27" s="431">
        <v>30.2</v>
      </c>
      <c r="H27" s="431">
        <v>64.4</v>
      </c>
      <c r="I27" s="431">
        <v>332</v>
      </c>
      <c r="J27" s="431">
        <v>237.8</v>
      </c>
      <c r="K27" s="431">
        <v>128.6</v>
      </c>
      <c r="L27" s="431">
        <v>326.5</v>
      </c>
      <c r="M27" s="431">
        <v>186.4</v>
      </c>
      <c r="N27" s="431">
        <v>163.9</v>
      </c>
      <c r="O27" s="431">
        <v>704.7</v>
      </c>
      <c r="P27" s="431">
        <v>396.5</v>
      </c>
      <c r="Q27" s="431">
        <v>199</v>
      </c>
      <c r="R27" s="431">
        <v>10.9</v>
      </c>
      <c r="S27" s="431">
        <v>69</v>
      </c>
      <c r="T27" s="431">
        <v>11.4</v>
      </c>
      <c r="U27" s="433">
        <v>35</v>
      </c>
      <c r="V27" s="433" t="s">
        <v>8</v>
      </c>
      <c r="W27" s="430"/>
    </row>
    <row r="28" spans="1:23" s="2" customFormat="1" ht="18" customHeight="1">
      <c r="A28" s="440" t="s">
        <v>398</v>
      </c>
      <c r="B28" s="441"/>
      <c r="C28" s="442">
        <v>456.3</v>
      </c>
      <c r="D28" s="442">
        <v>223.7</v>
      </c>
      <c r="E28" s="443">
        <v>2.5</v>
      </c>
      <c r="F28" s="443">
        <v>23.6</v>
      </c>
      <c r="G28" s="442">
        <v>0.8</v>
      </c>
      <c r="H28" s="442">
        <v>0</v>
      </c>
      <c r="I28" s="442">
        <v>26.8</v>
      </c>
      <c r="J28" s="442">
        <v>7.7</v>
      </c>
      <c r="K28" s="442">
        <v>6.3</v>
      </c>
      <c r="L28" s="442">
        <v>6.8</v>
      </c>
      <c r="M28" s="442">
        <v>16.3</v>
      </c>
      <c r="N28" s="442">
        <v>4.1</v>
      </c>
      <c r="O28" s="442">
        <v>36.4</v>
      </c>
      <c r="P28" s="442">
        <v>26.4</v>
      </c>
      <c r="Q28" s="442">
        <v>11.5</v>
      </c>
      <c r="R28" s="442">
        <v>0.4</v>
      </c>
      <c r="S28" s="442">
        <v>5</v>
      </c>
      <c r="T28" s="442">
        <v>0.9</v>
      </c>
      <c r="U28" s="444">
        <v>2.3</v>
      </c>
      <c r="V28" s="444" t="s">
        <v>8</v>
      </c>
      <c r="W28" s="430"/>
    </row>
    <row r="29" spans="1:23" s="2" customFormat="1" ht="18" customHeight="1">
      <c r="A29" s="308" t="s">
        <v>74</v>
      </c>
      <c r="B29" s="330"/>
      <c r="C29" s="431">
        <v>9605.8</v>
      </c>
      <c r="D29" s="431">
        <v>6172.9</v>
      </c>
      <c r="E29" s="431">
        <v>166.7</v>
      </c>
      <c r="F29" s="431">
        <v>380.3</v>
      </c>
      <c r="G29" s="431">
        <v>27.1</v>
      </c>
      <c r="H29" s="431">
        <v>91.3</v>
      </c>
      <c r="I29" s="431">
        <v>329.4</v>
      </c>
      <c r="J29" s="431">
        <v>149.8</v>
      </c>
      <c r="K29" s="431">
        <v>113.8</v>
      </c>
      <c r="L29" s="431">
        <v>345.3</v>
      </c>
      <c r="M29" s="431">
        <v>172.5</v>
      </c>
      <c r="N29" s="431">
        <v>213.8</v>
      </c>
      <c r="O29" s="431">
        <v>752.5</v>
      </c>
      <c r="P29" s="431">
        <v>432.3</v>
      </c>
      <c r="Q29" s="431">
        <v>208.8</v>
      </c>
      <c r="R29" s="431">
        <v>11.2</v>
      </c>
      <c r="S29" s="431">
        <v>71.1</v>
      </c>
      <c r="T29" s="431">
        <v>12</v>
      </c>
      <c r="U29" s="445">
        <v>45.4</v>
      </c>
      <c r="V29" s="429" t="s">
        <v>8</v>
      </c>
      <c r="W29" s="430"/>
    </row>
    <row r="30" spans="1:23" s="2" customFormat="1" ht="18" customHeight="1">
      <c r="A30" s="308" t="s">
        <v>241</v>
      </c>
      <c r="B30" s="330"/>
      <c r="C30" s="427">
        <v>9419</v>
      </c>
      <c r="D30" s="427">
        <v>5726.3</v>
      </c>
      <c r="E30" s="427">
        <v>168.9</v>
      </c>
      <c r="F30" s="427">
        <v>358.9</v>
      </c>
      <c r="G30" s="427">
        <v>19.8</v>
      </c>
      <c r="H30" s="427">
        <v>74.7</v>
      </c>
      <c r="I30" s="427">
        <v>324.6</v>
      </c>
      <c r="J30" s="427">
        <v>108.6</v>
      </c>
      <c r="K30" s="427">
        <v>116</v>
      </c>
      <c r="L30" s="427">
        <v>321.9</v>
      </c>
      <c r="M30" s="427">
        <v>174.3</v>
      </c>
      <c r="N30" s="427">
        <v>214.1</v>
      </c>
      <c r="O30" s="427">
        <v>779.8</v>
      </c>
      <c r="P30" s="427">
        <v>433.6</v>
      </c>
      <c r="Q30" s="427">
        <v>207.5</v>
      </c>
      <c r="R30" s="427">
        <v>10.3</v>
      </c>
      <c r="S30" s="427">
        <v>70.6</v>
      </c>
      <c r="T30" s="427">
        <v>11.8</v>
      </c>
      <c r="U30" s="446">
        <v>45.7</v>
      </c>
      <c r="V30" s="429" t="s">
        <v>8</v>
      </c>
      <c r="W30" s="430"/>
    </row>
    <row r="31" spans="1:23" s="2" customFormat="1" ht="18" customHeight="1">
      <c r="A31" s="308" t="s">
        <v>175</v>
      </c>
      <c r="B31" s="330"/>
      <c r="C31" s="431">
        <v>9094.6</v>
      </c>
      <c r="D31" s="431">
        <v>5477.5</v>
      </c>
      <c r="E31" s="431">
        <v>143</v>
      </c>
      <c r="F31" s="431">
        <v>355.4</v>
      </c>
      <c r="G31" s="431">
        <v>16.7</v>
      </c>
      <c r="H31" s="431">
        <v>54.9</v>
      </c>
      <c r="I31" s="431">
        <v>301.5</v>
      </c>
      <c r="J31" s="431">
        <v>96.6</v>
      </c>
      <c r="K31" s="431">
        <v>123.1</v>
      </c>
      <c r="L31" s="431">
        <v>317.8</v>
      </c>
      <c r="M31" s="431">
        <v>128.7</v>
      </c>
      <c r="N31" s="431">
        <v>118.4</v>
      </c>
      <c r="O31" s="431">
        <v>766.2</v>
      </c>
      <c r="P31" s="431">
        <v>428.9</v>
      </c>
      <c r="Q31" s="431">
        <v>210.4</v>
      </c>
      <c r="R31" s="431">
        <v>10.6</v>
      </c>
      <c r="S31" s="431">
        <v>71</v>
      </c>
      <c r="T31" s="431">
        <v>12.2</v>
      </c>
      <c r="U31" s="445">
        <v>48.8</v>
      </c>
      <c r="V31" s="445">
        <v>22.4</v>
      </c>
      <c r="W31" s="430"/>
    </row>
    <row r="32" spans="1:23" s="2" customFormat="1" ht="18" customHeight="1">
      <c r="A32" s="322" t="s">
        <v>141</v>
      </c>
      <c r="B32" s="323"/>
      <c r="C32" s="447">
        <v>8858</v>
      </c>
      <c r="D32" s="447">
        <v>5227</v>
      </c>
      <c r="E32" s="447">
        <v>127</v>
      </c>
      <c r="F32" s="447">
        <v>296.5</v>
      </c>
      <c r="G32" s="447">
        <v>13.6</v>
      </c>
      <c r="H32" s="447">
        <v>66</v>
      </c>
      <c r="I32" s="447">
        <v>297.9</v>
      </c>
      <c r="J32" s="447">
        <v>112.6</v>
      </c>
      <c r="K32" s="447">
        <v>109.2</v>
      </c>
      <c r="L32" s="447">
        <v>224</v>
      </c>
      <c r="M32" s="447">
        <v>109.2</v>
      </c>
      <c r="N32" s="447">
        <v>138.5</v>
      </c>
      <c r="O32" s="447">
        <v>658.8</v>
      </c>
      <c r="P32" s="447">
        <v>386.4</v>
      </c>
      <c r="Q32" s="447">
        <v>191.3</v>
      </c>
      <c r="R32" s="447">
        <v>9.7</v>
      </c>
      <c r="S32" s="447">
        <v>69.6</v>
      </c>
      <c r="T32" s="447">
        <v>11.2</v>
      </c>
      <c r="U32" s="447">
        <v>47.4</v>
      </c>
      <c r="V32" s="448">
        <v>22.2</v>
      </c>
      <c r="W32" s="430"/>
    </row>
    <row r="33" spans="1:23" ht="15" customHeight="1">
      <c r="A33" s="344" t="s">
        <v>251</v>
      </c>
      <c r="B33" s="344"/>
      <c r="C33" s="344"/>
      <c r="D33" s="30" t="s">
        <v>195</v>
      </c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V33" s="2"/>
      <c r="W33" s="2"/>
    </row>
    <row r="34" spans="1:22" ht="15" customHeight="1">
      <c r="A34" s="35"/>
      <c r="B34" s="35"/>
      <c r="C34" s="35"/>
      <c r="D34" s="35" t="s">
        <v>619</v>
      </c>
      <c r="E34" s="35"/>
      <c r="F34" s="35"/>
      <c r="G34" s="35"/>
      <c r="H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ht="15" customHeight="1">
      <c r="D35" s="35" t="s">
        <v>300</v>
      </c>
    </row>
    <row r="36" ht="15" customHeight="1">
      <c r="D36" s="35" t="s">
        <v>607</v>
      </c>
    </row>
  </sheetData>
  <sheetProtection/>
  <mergeCells count="53">
    <mergeCell ref="A2:C4"/>
    <mergeCell ref="D2:E3"/>
    <mergeCell ref="F2:G3"/>
    <mergeCell ref="H2:I3"/>
    <mergeCell ref="J2:K2"/>
    <mergeCell ref="L2:M2"/>
    <mergeCell ref="N2:O2"/>
    <mergeCell ref="P2:Q2"/>
    <mergeCell ref="R2:S2"/>
    <mergeCell ref="J3:K3"/>
    <mergeCell ref="L3:M3"/>
    <mergeCell ref="N3:O3"/>
    <mergeCell ref="P3:Q3"/>
    <mergeCell ref="R3:S3"/>
    <mergeCell ref="A5:C5"/>
    <mergeCell ref="A8:C8"/>
    <mergeCell ref="A11:C11"/>
    <mergeCell ref="A14:C14"/>
    <mergeCell ref="A21:B23"/>
    <mergeCell ref="C21:D21"/>
    <mergeCell ref="E21:H21"/>
    <mergeCell ref="I21:J21"/>
    <mergeCell ref="K21:L21"/>
    <mergeCell ref="M21:N21"/>
    <mergeCell ref="O21:V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V22:V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984251968503937" right="0.7874015748031497" top="0.3937007874015748" bottom="0.3937007874015748" header="0.5118110236220472" footer="0.1968503937007874"/>
  <pageSetup horizontalDpi="600" verticalDpi="600" orientation="landscape" paperSize="9" scale="85" r:id="rId2"/>
  <headerFooter alignWithMargins="0">
    <oddFooter>&amp;R&amp;"ＭＳ Ｐ明朝,標準"&amp;10－３３－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"/>
    </sheetView>
  </sheetViews>
  <sheetFormatPr defaultColWidth="9.00390625" defaultRowHeight="13.5"/>
  <cols>
    <col min="1" max="1" width="16.25390625" style="449" customWidth="1"/>
    <col min="2" max="2" width="8.625" style="449" customWidth="1"/>
    <col min="3" max="3" width="8.125" style="449" customWidth="1"/>
    <col min="4" max="4" width="8.75390625" style="449" customWidth="1"/>
    <col min="5" max="5" width="8.125" style="449" customWidth="1"/>
    <col min="6" max="6" width="8.75390625" style="449" customWidth="1"/>
    <col min="7" max="7" width="8.125" style="449" customWidth="1"/>
    <col min="8" max="8" width="8.75390625" style="449" customWidth="1"/>
    <col min="9" max="9" width="8.125" style="449" customWidth="1"/>
    <col min="10" max="10" width="8.75390625" style="449" customWidth="1"/>
    <col min="11" max="11" width="8.125" style="449" customWidth="1"/>
    <col min="12" max="12" width="8.75390625" style="449" customWidth="1"/>
    <col min="13" max="13" width="8.125" style="449" customWidth="1"/>
    <col min="14" max="14" width="8.75390625" style="449" customWidth="1"/>
    <col min="15" max="19" width="8.125" style="449" customWidth="1"/>
    <col min="20" max="16384" width="9.00390625" style="449" customWidth="1"/>
  </cols>
  <sheetData>
    <row r="1" spans="1:17" ht="16.5" customHeight="1">
      <c r="A1" s="1" t="s">
        <v>203</v>
      </c>
      <c r="O1" s="7" t="s">
        <v>245</v>
      </c>
      <c r="P1" s="7"/>
      <c r="Q1" s="7"/>
    </row>
    <row r="2" spans="1:17" ht="18.75" customHeight="1">
      <c r="A2" s="54" t="s">
        <v>556</v>
      </c>
      <c r="B2" s="78" t="s">
        <v>324</v>
      </c>
      <c r="C2" s="78"/>
      <c r="D2" s="78" t="s">
        <v>644</v>
      </c>
      <c r="E2" s="78"/>
      <c r="F2" s="78" t="s">
        <v>161</v>
      </c>
      <c r="G2" s="78"/>
      <c r="H2" s="452" t="s">
        <v>89</v>
      </c>
      <c r="I2" s="452"/>
      <c r="J2" s="78" t="s">
        <v>512</v>
      </c>
      <c r="K2" s="78"/>
      <c r="L2" s="78" t="s">
        <v>43</v>
      </c>
      <c r="M2" s="78"/>
      <c r="N2" s="78" t="s">
        <v>148</v>
      </c>
      <c r="O2" s="79"/>
      <c r="P2" s="139"/>
      <c r="Q2" s="139"/>
    </row>
    <row r="3" spans="1:17" ht="18.75" customHeight="1">
      <c r="A3" s="453"/>
      <c r="B3" s="454" t="s">
        <v>135</v>
      </c>
      <c r="C3" s="418" t="s">
        <v>625</v>
      </c>
      <c r="D3" s="454" t="s">
        <v>135</v>
      </c>
      <c r="E3" s="418" t="s">
        <v>625</v>
      </c>
      <c r="F3" s="454" t="s">
        <v>135</v>
      </c>
      <c r="G3" s="418" t="s">
        <v>625</v>
      </c>
      <c r="H3" s="454" t="s">
        <v>135</v>
      </c>
      <c r="I3" s="418" t="s">
        <v>625</v>
      </c>
      <c r="J3" s="454" t="s">
        <v>135</v>
      </c>
      <c r="K3" s="418" t="s">
        <v>625</v>
      </c>
      <c r="L3" s="454" t="s">
        <v>135</v>
      </c>
      <c r="M3" s="418" t="s">
        <v>625</v>
      </c>
      <c r="N3" s="454" t="s">
        <v>135</v>
      </c>
      <c r="O3" s="455" t="s">
        <v>625</v>
      </c>
      <c r="P3" s="456"/>
      <c r="Q3" s="456"/>
    </row>
    <row r="4" spans="1:17" ht="18.75" customHeight="1">
      <c r="A4" s="457"/>
      <c r="B4" s="458"/>
      <c r="C4" s="423"/>
      <c r="D4" s="458"/>
      <c r="E4" s="423"/>
      <c r="F4" s="458"/>
      <c r="G4" s="423"/>
      <c r="H4" s="458"/>
      <c r="I4" s="423"/>
      <c r="J4" s="458"/>
      <c r="K4" s="423"/>
      <c r="L4" s="458"/>
      <c r="M4" s="423"/>
      <c r="N4" s="458"/>
      <c r="O4" s="244"/>
      <c r="P4" s="456"/>
      <c r="Q4" s="456"/>
    </row>
    <row r="5" spans="1:17" ht="18.75" customHeight="1">
      <c r="A5" s="459" t="s">
        <v>597</v>
      </c>
      <c r="B5" s="136">
        <v>17454</v>
      </c>
      <c r="C5" s="136">
        <v>1820</v>
      </c>
      <c r="D5" s="136">
        <v>944</v>
      </c>
      <c r="E5" s="136">
        <v>1737</v>
      </c>
      <c r="F5" s="136">
        <v>186</v>
      </c>
      <c r="G5" s="136">
        <v>1157</v>
      </c>
      <c r="H5" s="136">
        <v>449</v>
      </c>
      <c r="I5" s="136">
        <v>2677</v>
      </c>
      <c r="J5" s="136">
        <v>1790</v>
      </c>
      <c r="K5" s="136">
        <v>1057</v>
      </c>
      <c r="L5" s="136">
        <v>117</v>
      </c>
      <c r="M5" s="136">
        <v>11843</v>
      </c>
      <c r="N5" s="136">
        <v>20940</v>
      </c>
      <c r="O5" s="137">
        <v>1820</v>
      </c>
      <c r="P5" s="198"/>
      <c r="Q5" s="198"/>
    </row>
    <row r="6" spans="1:17" ht="18.75" customHeight="1">
      <c r="A6" s="459" t="s">
        <v>352</v>
      </c>
      <c r="B6" s="136">
        <v>17271</v>
      </c>
      <c r="C6" s="136">
        <v>1806</v>
      </c>
      <c r="D6" s="136">
        <v>880</v>
      </c>
      <c r="E6" s="136">
        <v>1650</v>
      </c>
      <c r="F6" s="136">
        <v>284</v>
      </c>
      <c r="G6" s="136">
        <v>1715</v>
      </c>
      <c r="H6" s="136">
        <v>409</v>
      </c>
      <c r="I6" s="136">
        <v>2717</v>
      </c>
      <c r="J6" s="136">
        <v>1888</v>
      </c>
      <c r="K6" s="136">
        <v>1165</v>
      </c>
      <c r="L6" s="136">
        <v>124</v>
      </c>
      <c r="M6" s="136">
        <v>13565</v>
      </c>
      <c r="N6" s="136">
        <v>20856</v>
      </c>
      <c r="O6" s="137">
        <v>1828</v>
      </c>
      <c r="P6" s="198"/>
      <c r="Q6" s="198"/>
    </row>
    <row r="7" spans="1:17" s="450" customFormat="1" ht="18.75" customHeight="1">
      <c r="A7" s="459" t="s">
        <v>485</v>
      </c>
      <c r="B7" s="136">
        <v>16897</v>
      </c>
      <c r="C7" s="136">
        <v>1792</v>
      </c>
      <c r="D7" s="136">
        <v>834</v>
      </c>
      <c r="E7" s="136">
        <v>1669</v>
      </c>
      <c r="F7" s="136">
        <v>126</v>
      </c>
      <c r="G7" s="136">
        <v>1068</v>
      </c>
      <c r="H7" s="136">
        <v>380</v>
      </c>
      <c r="I7" s="136">
        <v>2627</v>
      </c>
      <c r="J7" s="136">
        <v>1821</v>
      </c>
      <c r="K7" s="136">
        <v>1116</v>
      </c>
      <c r="L7" s="136">
        <v>92</v>
      </c>
      <c r="M7" s="136">
        <v>9866</v>
      </c>
      <c r="N7" s="136">
        <v>20150</v>
      </c>
      <c r="O7" s="137">
        <v>1774</v>
      </c>
      <c r="P7" s="198"/>
      <c r="Q7" s="198"/>
    </row>
    <row r="8" spans="1:17" s="450" customFormat="1" ht="18.75" customHeight="1">
      <c r="A8" s="459" t="s">
        <v>546</v>
      </c>
      <c r="B8" s="136">
        <v>16752</v>
      </c>
      <c r="C8" s="136">
        <v>1787</v>
      </c>
      <c r="D8" s="136">
        <v>751</v>
      </c>
      <c r="E8" s="136">
        <v>1627</v>
      </c>
      <c r="F8" s="136">
        <v>124</v>
      </c>
      <c r="G8" s="136">
        <v>1141</v>
      </c>
      <c r="H8" s="136">
        <v>344</v>
      </c>
      <c r="I8" s="136">
        <v>2717</v>
      </c>
      <c r="J8" s="136">
        <v>1762</v>
      </c>
      <c r="K8" s="136">
        <v>1061</v>
      </c>
      <c r="L8" s="136">
        <v>105</v>
      </c>
      <c r="M8" s="136">
        <v>8668</v>
      </c>
      <c r="N8" s="136">
        <v>19838</v>
      </c>
      <c r="O8" s="137">
        <v>1765</v>
      </c>
      <c r="P8" s="198"/>
      <c r="Q8" s="198"/>
    </row>
    <row r="9" spans="1:17" s="450" customFormat="1" ht="18.75" customHeight="1">
      <c r="A9" s="459" t="s">
        <v>278</v>
      </c>
      <c r="B9" s="136">
        <v>16319</v>
      </c>
      <c r="C9" s="136">
        <v>1749</v>
      </c>
      <c r="D9" s="136">
        <v>1060</v>
      </c>
      <c r="E9" s="136">
        <v>2024</v>
      </c>
      <c r="F9" s="136">
        <v>116</v>
      </c>
      <c r="G9" s="136">
        <v>1000</v>
      </c>
      <c r="H9" s="460" t="s">
        <v>623</v>
      </c>
      <c r="I9" s="461"/>
      <c r="J9" s="136">
        <v>1771</v>
      </c>
      <c r="K9" s="136">
        <v>1068</v>
      </c>
      <c r="L9" s="136">
        <v>110</v>
      </c>
      <c r="M9" s="136">
        <v>8195</v>
      </c>
      <c r="N9" s="136">
        <v>19376</v>
      </c>
      <c r="O9" s="137">
        <v>1734</v>
      </c>
      <c r="P9" s="197"/>
      <c r="Q9" s="197"/>
    </row>
    <row r="10" spans="1:17" s="450" customFormat="1" ht="18.75" customHeight="1">
      <c r="A10" s="459" t="s">
        <v>570</v>
      </c>
      <c r="B10" s="136">
        <v>15699</v>
      </c>
      <c r="C10" s="136">
        <v>1687</v>
      </c>
      <c r="D10" s="136">
        <v>955</v>
      </c>
      <c r="E10" s="136">
        <v>2041</v>
      </c>
      <c r="F10" s="136">
        <v>103</v>
      </c>
      <c r="G10" s="136">
        <v>942</v>
      </c>
      <c r="H10" s="462" t="s">
        <v>183</v>
      </c>
      <c r="I10" s="463"/>
      <c r="J10" s="136">
        <v>1744</v>
      </c>
      <c r="K10" s="136">
        <v>1071</v>
      </c>
      <c r="L10" s="136">
        <v>91</v>
      </c>
      <c r="M10" s="136">
        <v>8229</v>
      </c>
      <c r="N10" s="136">
        <v>18592</v>
      </c>
      <c r="O10" s="137">
        <v>1675</v>
      </c>
      <c r="P10" s="197"/>
      <c r="Q10" s="197"/>
    </row>
    <row r="11" spans="1:17" s="450" customFormat="1" ht="18.75" customHeight="1">
      <c r="A11" s="459" t="s">
        <v>384</v>
      </c>
      <c r="B11" s="136">
        <v>16664</v>
      </c>
      <c r="C11" s="136">
        <v>1579</v>
      </c>
      <c r="D11" s="136">
        <v>981</v>
      </c>
      <c r="E11" s="136">
        <v>1844</v>
      </c>
      <c r="F11" s="136">
        <v>156</v>
      </c>
      <c r="G11" s="136">
        <v>1036</v>
      </c>
      <c r="H11" s="464"/>
      <c r="I11" s="465"/>
      <c r="J11" s="136">
        <v>1843</v>
      </c>
      <c r="K11" s="136">
        <v>974</v>
      </c>
      <c r="L11" s="136">
        <v>295</v>
      </c>
      <c r="M11" s="136">
        <v>5165</v>
      </c>
      <c r="N11" s="136">
        <v>19939</v>
      </c>
      <c r="O11" s="137">
        <v>1585</v>
      </c>
      <c r="P11" s="197"/>
      <c r="Q11" s="197"/>
    </row>
    <row r="12" spans="1:17" s="450" customFormat="1" ht="18.75" customHeight="1">
      <c r="A12" s="459" t="s">
        <v>74</v>
      </c>
      <c r="B12" s="136">
        <v>16931</v>
      </c>
      <c r="C12" s="136">
        <v>1576</v>
      </c>
      <c r="D12" s="136">
        <v>1000</v>
      </c>
      <c r="E12" s="136">
        <v>1849</v>
      </c>
      <c r="F12" s="136">
        <v>167</v>
      </c>
      <c r="G12" s="136">
        <v>1566</v>
      </c>
      <c r="H12" s="464"/>
      <c r="I12" s="465"/>
      <c r="J12" s="136">
        <v>2076</v>
      </c>
      <c r="K12" s="136">
        <v>965</v>
      </c>
      <c r="L12" s="136">
        <v>181</v>
      </c>
      <c r="M12" s="136">
        <v>6328</v>
      </c>
      <c r="N12" s="136">
        <v>20355</v>
      </c>
      <c r="O12" s="137">
        <v>1570</v>
      </c>
      <c r="P12" s="197"/>
      <c r="Q12" s="197"/>
    </row>
    <row r="13" spans="1:17" s="450" customFormat="1" ht="18.75" customHeight="1">
      <c r="A13" s="459" t="s">
        <v>241</v>
      </c>
      <c r="B13" s="136">
        <v>16902</v>
      </c>
      <c r="C13" s="136">
        <v>1570</v>
      </c>
      <c r="D13" s="136">
        <v>933</v>
      </c>
      <c r="E13" s="136">
        <v>1859</v>
      </c>
      <c r="F13" s="136">
        <v>159</v>
      </c>
      <c r="G13" s="136">
        <v>1420</v>
      </c>
      <c r="H13" s="464"/>
      <c r="I13" s="465"/>
      <c r="J13" s="136">
        <v>3469</v>
      </c>
      <c r="K13" s="136">
        <v>1000</v>
      </c>
      <c r="L13" s="136">
        <v>192</v>
      </c>
      <c r="M13" s="136">
        <v>5446</v>
      </c>
      <c r="N13" s="136">
        <v>21655</v>
      </c>
      <c r="O13" s="137">
        <v>1524</v>
      </c>
      <c r="P13" s="197"/>
      <c r="Q13" s="197"/>
    </row>
    <row r="14" spans="1:17" s="450" customFormat="1" ht="18.75" customHeight="1">
      <c r="A14" s="459" t="s">
        <v>175</v>
      </c>
      <c r="B14" s="136">
        <v>16814</v>
      </c>
      <c r="C14" s="136">
        <v>1558</v>
      </c>
      <c r="D14" s="136">
        <v>904</v>
      </c>
      <c r="E14" s="136">
        <v>1957</v>
      </c>
      <c r="F14" s="136">
        <v>185</v>
      </c>
      <c r="G14" s="136">
        <v>1206</v>
      </c>
      <c r="H14" s="464"/>
      <c r="I14" s="465"/>
      <c r="J14" s="136">
        <v>3442</v>
      </c>
      <c r="K14" s="136">
        <v>964</v>
      </c>
      <c r="L14" s="136">
        <v>194</v>
      </c>
      <c r="M14" s="136">
        <v>6007</v>
      </c>
      <c r="N14" s="136">
        <v>21539</v>
      </c>
      <c r="O14" s="137">
        <v>1517</v>
      </c>
      <c r="P14" s="197"/>
      <c r="Q14" s="197"/>
    </row>
    <row r="15" spans="1:17" s="450" customFormat="1" ht="18.75" customHeight="1">
      <c r="A15" s="466" t="s">
        <v>141</v>
      </c>
      <c r="B15" s="147">
        <v>16617</v>
      </c>
      <c r="C15" s="147">
        <v>1550</v>
      </c>
      <c r="D15" s="147">
        <v>865</v>
      </c>
      <c r="E15" s="147">
        <v>2055</v>
      </c>
      <c r="F15" s="147">
        <v>195</v>
      </c>
      <c r="G15" s="147">
        <v>1333</v>
      </c>
      <c r="H15" s="467"/>
      <c r="I15" s="468"/>
      <c r="J15" s="147">
        <v>3299</v>
      </c>
      <c r="K15" s="147">
        <v>993</v>
      </c>
      <c r="L15" s="147">
        <v>149</v>
      </c>
      <c r="M15" s="147">
        <v>3964</v>
      </c>
      <c r="N15" s="147">
        <v>21125</v>
      </c>
      <c r="O15" s="148">
        <v>1514</v>
      </c>
      <c r="P15" s="197"/>
      <c r="Q15" s="197"/>
    </row>
    <row r="16" spans="1:17" s="450" customFormat="1" ht="18.75" customHeight="1">
      <c r="A16" s="469"/>
      <c r="B16" s="197"/>
      <c r="C16" s="197"/>
      <c r="D16" s="197"/>
      <c r="E16" s="197"/>
      <c r="F16" s="197"/>
      <c r="G16" s="197"/>
      <c r="H16" s="456"/>
      <c r="I16" s="456"/>
      <c r="J16" s="197"/>
      <c r="K16" s="197"/>
      <c r="L16" s="197"/>
      <c r="M16" s="197"/>
      <c r="N16" s="197"/>
      <c r="O16" s="197"/>
      <c r="P16" s="197"/>
      <c r="Q16" s="197"/>
    </row>
    <row r="17" spans="1:19" ht="16.5" customHeight="1">
      <c r="A17" s="470" t="s">
        <v>410</v>
      </c>
      <c r="O17" s="7" t="s">
        <v>314</v>
      </c>
      <c r="P17" s="7"/>
      <c r="Q17" s="7"/>
      <c r="S17" s="7"/>
    </row>
    <row r="18" spans="1:15" ht="18.75" customHeight="1">
      <c r="A18" s="348" t="s">
        <v>651</v>
      </c>
      <c r="B18" s="128" t="s">
        <v>530</v>
      </c>
      <c r="C18" s="471"/>
      <c r="D18" s="128" t="s">
        <v>592</v>
      </c>
      <c r="E18" s="471"/>
      <c r="F18" s="128" t="s">
        <v>191</v>
      </c>
      <c r="G18" s="471"/>
      <c r="H18" s="128" t="s">
        <v>557</v>
      </c>
      <c r="I18" s="176"/>
      <c r="J18" s="128" t="s">
        <v>550</v>
      </c>
      <c r="K18" s="176"/>
      <c r="L18" s="128" t="s">
        <v>62</v>
      </c>
      <c r="M18" s="176"/>
      <c r="N18" s="128" t="s">
        <v>507</v>
      </c>
      <c r="O18" s="176"/>
    </row>
    <row r="19" spans="1:15" ht="18.75" customHeight="1">
      <c r="A19" s="472"/>
      <c r="B19" s="132" t="s">
        <v>291</v>
      </c>
      <c r="C19" s="473" t="s">
        <v>444</v>
      </c>
      <c r="D19" s="132" t="s">
        <v>291</v>
      </c>
      <c r="E19" s="473" t="s">
        <v>444</v>
      </c>
      <c r="F19" s="132" t="s">
        <v>291</v>
      </c>
      <c r="G19" s="473" t="s">
        <v>444</v>
      </c>
      <c r="H19" s="132" t="s">
        <v>291</v>
      </c>
      <c r="I19" s="473" t="s">
        <v>444</v>
      </c>
      <c r="J19" s="132" t="s">
        <v>291</v>
      </c>
      <c r="K19" s="473" t="s">
        <v>444</v>
      </c>
      <c r="L19" s="132" t="s">
        <v>291</v>
      </c>
      <c r="M19" s="473" t="s">
        <v>444</v>
      </c>
      <c r="N19" s="132" t="s">
        <v>291</v>
      </c>
      <c r="O19" s="473" t="s">
        <v>444</v>
      </c>
    </row>
    <row r="20" spans="1:15" ht="18.75" customHeight="1">
      <c r="A20" s="474" t="s">
        <v>362</v>
      </c>
      <c r="B20" s="475">
        <v>1614145</v>
      </c>
      <c r="C20" s="476">
        <v>95.09</v>
      </c>
      <c r="D20" s="475">
        <v>1504824</v>
      </c>
      <c r="E20" s="476">
        <v>95.1</v>
      </c>
      <c r="F20" s="475">
        <v>1414843</v>
      </c>
      <c r="G20" s="476">
        <v>93.9</v>
      </c>
      <c r="H20" s="475">
        <v>1487812</v>
      </c>
      <c r="I20" s="476">
        <v>94</v>
      </c>
      <c r="J20" s="475">
        <v>1589157</v>
      </c>
      <c r="K20" s="476">
        <v>94.4</v>
      </c>
      <c r="L20" s="475">
        <v>2017337</v>
      </c>
      <c r="M20" s="476">
        <v>94.8</v>
      </c>
      <c r="N20" s="475">
        <v>2039756</v>
      </c>
      <c r="O20" s="476">
        <v>94.4</v>
      </c>
    </row>
    <row r="21" spans="1:15" ht="18.75" customHeight="1">
      <c r="A21" s="477" t="s">
        <v>187</v>
      </c>
      <c r="B21" s="478">
        <v>613807</v>
      </c>
      <c r="C21" s="479">
        <v>98.7</v>
      </c>
      <c r="D21" s="478">
        <v>690443</v>
      </c>
      <c r="E21" s="479">
        <v>98.8</v>
      </c>
      <c r="F21" s="478">
        <v>617913</v>
      </c>
      <c r="G21" s="479">
        <v>98.7</v>
      </c>
      <c r="H21" s="478">
        <v>705277</v>
      </c>
      <c r="I21" s="479">
        <v>98.7</v>
      </c>
      <c r="J21" s="478">
        <v>676874</v>
      </c>
      <c r="K21" s="479">
        <v>98.6</v>
      </c>
      <c r="L21" s="478">
        <v>574755</v>
      </c>
      <c r="M21" s="479">
        <v>98.3</v>
      </c>
      <c r="N21" s="478">
        <v>734085</v>
      </c>
      <c r="O21" s="479">
        <v>98.5</v>
      </c>
    </row>
    <row r="22" spans="1:15" ht="18.75" customHeight="1">
      <c r="A22" s="477" t="s">
        <v>615</v>
      </c>
      <c r="B22" s="478">
        <v>3221831</v>
      </c>
      <c r="C22" s="480">
        <v>92.86</v>
      </c>
      <c r="D22" s="478">
        <v>3060094</v>
      </c>
      <c r="E22" s="480">
        <v>92.18</v>
      </c>
      <c r="F22" s="478">
        <v>3211959</v>
      </c>
      <c r="G22" s="480">
        <v>90.8</v>
      </c>
      <c r="H22" s="478">
        <v>3447483</v>
      </c>
      <c r="I22" s="480">
        <v>90.4</v>
      </c>
      <c r="J22" s="478">
        <v>3362835</v>
      </c>
      <c r="K22" s="480">
        <v>90</v>
      </c>
      <c r="L22" s="478">
        <v>3460852</v>
      </c>
      <c r="M22" s="480">
        <v>89.7</v>
      </c>
      <c r="N22" s="478">
        <v>3552702</v>
      </c>
      <c r="O22" s="480">
        <v>89.1</v>
      </c>
    </row>
    <row r="23" spans="1:15" ht="18.75" customHeight="1">
      <c r="A23" s="481" t="s">
        <v>232</v>
      </c>
      <c r="B23" s="478">
        <v>22826</v>
      </c>
      <c r="C23" s="482">
        <v>100</v>
      </c>
      <c r="D23" s="478">
        <v>22441</v>
      </c>
      <c r="E23" s="482">
        <v>100</v>
      </c>
      <c r="F23" s="478">
        <v>25833</v>
      </c>
      <c r="G23" s="482">
        <v>100</v>
      </c>
      <c r="H23" s="478">
        <v>27771</v>
      </c>
      <c r="I23" s="482">
        <v>100</v>
      </c>
      <c r="J23" s="478">
        <v>28699</v>
      </c>
      <c r="K23" s="482">
        <v>100</v>
      </c>
      <c r="L23" s="478">
        <v>26522</v>
      </c>
      <c r="M23" s="482">
        <v>100</v>
      </c>
      <c r="N23" s="478">
        <v>23040</v>
      </c>
      <c r="O23" s="482">
        <v>100</v>
      </c>
    </row>
    <row r="24" spans="1:15" ht="18.75" customHeight="1">
      <c r="A24" s="477" t="s">
        <v>643</v>
      </c>
      <c r="B24" s="478">
        <v>45</v>
      </c>
      <c r="C24" s="480">
        <v>16.81</v>
      </c>
      <c r="D24" s="478">
        <v>38</v>
      </c>
      <c r="E24" s="482">
        <v>0</v>
      </c>
      <c r="F24" s="478">
        <v>1432</v>
      </c>
      <c r="G24" s="482">
        <v>0</v>
      </c>
      <c r="H24" s="478">
        <v>1395</v>
      </c>
      <c r="I24" s="482">
        <v>0</v>
      </c>
      <c r="J24" s="478">
        <v>1395</v>
      </c>
      <c r="K24" s="482">
        <v>0</v>
      </c>
      <c r="L24" s="478">
        <v>1395</v>
      </c>
      <c r="M24" s="482">
        <v>0</v>
      </c>
      <c r="N24" s="478">
        <v>1395</v>
      </c>
      <c r="O24" s="482">
        <v>0</v>
      </c>
    </row>
    <row r="25" spans="1:15" ht="18.75" customHeight="1">
      <c r="A25" s="477" t="s">
        <v>51</v>
      </c>
      <c r="B25" s="478">
        <v>105030</v>
      </c>
      <c r="C25" s="480">
        <v>94.6</v>
      </c>
      <c r="D25" s="478">
        <v>107872</v>
      </c>
      <c r="E25" s="480">
        <v>93.89</v>
      </c>
      <c r="F25" s="478">
        <v>111173</v>
      </c>
      <c r="G25" s="480">
        <v>93.8</v>
      </c>
      <c r="H25" s="478">
        <v>126577</v>
      </c>
      <c r="I25" s="480">
        <v>93.7</v>
      </c>
      <c r="J25" s="478">
        <v>130085</v>
      </c>
      <c r="K25" s="480">
        <v>92.7</v>
      </c>
      <c r="L25" s="478">
        <v>133321</v>
      </c>
      <c r="M25" s="480">
        <v>91.8</v>
      </c>
      <c r="N25" s="478">
        <v>135256</v>
      </c>
      <c r="O25" s="480">
        <v>91.2</v>
      </c>
    </row>
    <row r="26" spans="1:15" s="451" customFormat="1" ht="18.75" customHeight="1" hidden="1">
      <c r="A26" s="483" t="s">
        <v>552</v>
      </c>
      <c r="B26" s="484" t="s">
        <v>613</v>
      </c>
      <c r="C26" s="485" t="s">
        <v>613</v>
      </c>
      <c r="D26" s="484" t="s">
        <v>613</v>
      </c>
      <c r="E26" s="485" t="s">
        <v>613</v>
      </c>
      <c r="F26" s="484"/>
      <c r="G26" s="485"/>
      <c r="H26" s="484"/>
      <c r="I26" s="485"/>
      <c r="J26" s="484"/>
      <c r="K26" s="485"/>
      <c r="L26" s="484"/>
      <c r="M26" s="485"/>
      <c r="N26" s="484"/>
      <c r="O26" s="485"/>
    </row>
    <row r="27" spans="1:15" s="451" customFormat="1" ht="18.75" customHeight="1" hidden="1">
      <c r="A27" s="483" t="s">
        <v>33</v>
      </c>
      <c r="B27" s="484" t="s">
        <v>613</v>
      </c>
      <c r="C27" s="485" t="s">
        <v>613</v>
      </c>
      <c r="D27" s="484" t="s">
        <v>613</v>
      </c>
      <c r="E27" s="485" t="s">
        <v>613</v>
      </c>
      <c r="F27" s="484"/>
      <c r="G27" s="485"/>
      <c r="H27" s="484"/>
      <c r="I27" s="485"/>
      <c r="J27" s="484"/>
      <c r="K27" s="485"/>
      <c r="L27" s="484"/>
      <c r="M27" s="485"/>
      <c r="N27" s="484"/>
      <c r="O27" s="485"/>
    </row>
    <row r="28" spans="1:15" ht="18.75" customHeight="1">
      <c r="A28" s="477" t="s">
        <v>328</v>
      </c>
      <c r="B28" s="478">
        <v>333028</v>
      </c>
      <c r="C28" s="482">
        <v>100</v>
      </c>
      <c r="D28" s="478">
        <v>339321</v>
      </c>
      <c r="E28" s="482">
        <v>100</v>
      </c>
      <c r="F28" s="478">
        <v>345178</v>
      </c>
      <c r="G28" s="482">
        <v>100</v>
      </c>
      <c r="H28" s="478">
        <v>348186</v>
      </c>
      <c r="I28" s="482">
        <v>100</v>
      </c>
      <c r="J28" s="478">
        <v>348060</v>
      </c>
      <c r="K28" s="482">
        <v>100</v>
      </c>
      <c r="L28" s="478">
        <v>339578</v>
      </c>
      <c r="M28" s="482">
        <v>100</v>
      </c>
      <c r="N28" s="478">
        <v>298174</v>
      </c>
      <c r="O28" s="482">
        <v>100</v>
      </c>
    </row>
    <row r="29" spans="1:15" s="451" customFormat="1" ht="18.75" customHeight="1" hidden="1">
      <c r="A29" s="483" t="s">
        <v>575</v>
      </c>
      <c r="B29" s="484" t="s">
        <v>613</v>
      </c>
      <c r="C29" s="485" t="s">
        <v>613</v>
      </c>
      <c r="D29" s="484" t="s">
        <v>613</v>
      </c>
      <c r="E29" s="485" t="s">
        <v>613</v>
      </c>
      <c r="F29" s="484"/>
      <c r="G29" s="485"/>
      <c r="H29" s="484"/>
      <c r="I29" s="485"/>
      <c r="J29" s="484"/>
      <c r="K29" s="485"/>
      <c r="L29" s="484"/>
      <c r="M29" s="485"/>
      <c r="N29" s="484"/>
      <c r="O29" s="485"/>
    </row>
    <row r="30" spans="1:15" ht="18.75" customHeight="1">
      <c r="A30" s="477" t="s">
        <v>622</v>
      </c>
      <c r="B30" s="478">
        <v>286142</v>
      </c>
      <c r="C30" s="480">
        <v>97.87</v>
      </c>
      <c r="D30" s="478">
        <v>274399</v>
      </c>
      <c r="E30" s="480">
        <v>92.23</v>
      </c>
      <c r="F30" s="478">
        <v>279255</v>
      </c>
      <c r="G30" s="480">
        <v>91.1</v>
      </c>
      <c r="H30" s="478">
        <v>284333</v>
      </c>
      <c r="I30" s="486">
        <v>90.2</v>
      </c>
      <c r="J30" s="487">
        <v>276584</v>
      </c>
      <c r="K30" s="486">
        <v>89.8</v>
      </c>
      <c r="L30" s="487">
        <v>284220</v>
      </c>
      <c r="M30" s="480">
        <v>89.5</v>
      </c>
      <c r="N30" s="478">
        <v>289696</v>
      </c>
      <c r="O30" s="480">
        <v>88.9</v>
      </c>
    </row>
    <row r="31" spans="1:15" ht="18.75" customHeight="1">
      <c r="A31" s="488" t="s">
        <v>217</v>
      </c>
      <c r="B31" s="478">
        <v>1443656</v>
      </c>
      <c r="C31" s="480">
        <v>83.74</v>
      </c>
      <c r="D31" s="478">
        <v>1353604</v>
      </c>
      <c r="E31" s="480">
        <v>81.1</v>
      </c>
      <c r="F31" s="478">
        <v>1436265</v>
      </c>
      <c r="G31" s="486">
        <v>80.95</v>
      </c>
      <c r="H31" s="489">
        <v>1343038</v>
      </c>
      <c r="I31" s="490">
        <v>80.2</v>
      </c>
      <c r="J31" s="489">
        <v>1268676</v>
      </c>
      <c r="K31" s="490">
        <v>78.9</v>
      </c>
      <c r="L31" s="489">
        <v>1263902</v>
      </c>
      <c r="M31" s="491">
        <v>77.4</v>
      </c>
      <c r="N31" s="492">
        <v>1136868</v>
      </c>
      <c r="O31" s="491">
        <v>74.8</v>
      </c>
    </row>
    <row r="32" spans="1:15" ht="18.75" customHeight="1">
      <c r="A32" s="488" t="s">
        <v>476</v>
      </c>
      <c r="B32" s="478">
        <v>221981</v>
      </c>
      <c r="C32" s="479">
        <v>91.49</v>
      </c>
      <c r="D32" s="478">
        <v>227450</v>
      </c>
      <c r="E32" s="479">
        <v>87.76</v>
      </c>
      <c r="F32" s="478">
        <v>269362</v>
      </c>
      <c r="G32" s="493">
        <v>86.41</v>
      </c>
      <c r="H32" s="489">
        <v>274538</v>
      </c>
      <c r="I32" s="494">
        <v>83.2</v>
      </c>
      <c r="J32" s="489">
        <v>338817</v>
      </c>
      <c r="K32" s="494">
        <v>85.9</v>
      </c>
      <c r="L32" s="489">
        <v>356206</v>
      </c>
      <c r="M32" s="495">
        <v>86.3</v>
      </c>
      <c r="N32" s="492">
        <v>150769</v>
      </c>
      <c r="O32" s="495">
        <v>68.3</v>
      </c>
    </row>
    <row r="33" spans="1:15" ht="18.75" customHeight="1" hidden="1">
      <c r="A33" s="481" t="s">
        <v>309</v>
      </c>
      <c r="B33" s="478">
        <v>221981</v>
      </c>
      <c r="C33" s="496">
        <v>91.49</v>
      </c>
      <c r="D33" s="478">
        <v>227450</v>
      </c>
      <c r="E33" s="496">
        <v>87.76</v>
      </c>
      <c r="F33" s="478"/>
      <c r="G33" s="497" t="s">
        <v>613</v>
      </c>
      <c r="H33" s="478"/>
      <c r="I33" s="497"/>
      <c r="J33" s="478"/>
      <c r="K33" s="498"/>
      <c r="L33" s="487"/>
      <c r="M33" s="497"/>
      <c r="N33" s="478"/>
      <c r="O33" s="497"/>
    </row>
    <row r="34" spans="1:15" ht="18.75" customHeight="1">
      <c r="A34" s="499" t="s">
        <v>271</v>
      </c>
      <c r="B34" s="500" t="s">
        <v>211</v>
      </c>
      <c r="C34" s="500" t="s">
        <v>211</v>
      </c>
      <c r="D34" s="500" t="s">
        <v>211</v>
      </c>
      <c r="E34" s="500" t="s">
        <v>211</v>
      </c>
      <c r="F34" s="500">
        <v>2804</v>
      </c>
      <c r="G34" s="501">
        <v>47.2</v>
      </c>
      <c r="H34" s="500">
        <v>4605</v>
      </c>
      <c r="I34" s="501">
        <v>70.7</v>
      </c>
      <c r="J34" s="500">
        <v>4603</v>
      </c>
      <c r="K34" s="502">
        <v>67</v>
      </c>
      <c r="L34" s="503">
        <v>4916</v>
      </c>
      <c r="M34" s="501">
        <v>70.1</v>
      </c>
      <c r="N34" s="500">
        <v>4134</v>
      </c>
      <c r="O34" s="501">
        <v>64.9</v>
      </c>
    </row>
    <row r="35" ht="15" customHeight="1">
      <c r="A35" s="35" t="s">
        <v>5</v>
      </c>
    </row>
    <row r="36" ht="15" customHeight="1">
      <c r="A36" s="35" t="s">
        <v>403</v>
      </c>
    </row>
    <row r="37" ht="15" customHeight="1">
      <c r="A37" s="35" t="s">
        <v>579</v>
      </c>
    </row>
  </sheetData>
  <sheetProtection/>
  <mergeCells count="37">
    <mergeCell ref="A2:A4"/>
    <mergeCell ref="B2:C2"/>
    <mergeCell ref="D2:E2"/>
    <mergeCell ref="F2:G2"/>
    <mergeCell ref="H2:I2"/>
    <mergeCell ref="J2:K2"/>
    <mergeCell ref="L2:M2"/>
    <mergeCell ref="N2:O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H9:I9"/>
    <mergeCell ref="H10:I10"/>
    <mergeCell ref="H11:I11"/>
    <mergeCell ref="H12:I12"/>
    <mergeCell ref="H13:I13"/>
    <mergeCell ref="H14:I14"/>
    <mergeCell ref="H15:I15"/>
    <mergeCell ref="A18:A19"/>
    <mergeCell ref="B18:C18"/>
    <mergeCell ref="D18:E18"/>
    <mergeCell ref="F18:G18"/>
    <mergeCell ref="H18:I18"/>
    <mergeCell ref="J18:K18"/>
    <mergeCell ref="L18:M18"/>
    <mergeCell ref="N18:O18"/>
  </mergeCells>
  <printOptions/>
  <pageMargins left="0.984251968503937" right="0.7874015748031497" top="0.3937007874015748" bottom="0.3937007874015748" header="0.5118110236220472" footer="0.1968503937007874"/>
  <pageSetup horizontalDpi="600" verticalDpi="600" orientation="landscape" paperSize="9" scale="96" r:id="rId1"/>
  <headerFooter alignWithMargins="0">
    <oddFooter>&amp;L&amp;"ＭＳ Ｐ明朝,標準"&amp;10－３４－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17.625" style="1" customWidth="1"/>
    <col min="3" max="11" width="9.625" style="1" customWidth="1"/>
    <col min="12" max="13" width="9.625" style="73" customWidth="1"/>
    <col min="14" max="16384" width="9.00390625" style="1" customWidth="1"/>
  </cols>
  <sheetData>
    <row r="1" spans="1:13" ht="16.5" customHeight="1">
      <c r="A1" s="1" t="s">
        <v>521</v>
      </c>
      <c r="H1" s="7"/>
      <c r="I1" s="7"/>
      <c r="J1" s="7"/>
      <c r="K1" s="7"/>
      <c r="L1" s="124"/>
      <c r="M1" s="124" t="s">
        <v>34</v>
      </c>
    </row>
    <row r="2" spans="1:13" ht="16.5" customHeight="1">
      <c r="A2" s="176" t="s">
        <v>11</v>
      </c>
      <c r="B2" s="177"/>
      <c r="C2" s="78" t="s">
        <v>205</v>
      </c>
      <c r="D2" s="504" t="s">
        <v>453</v>
      </c>
      <c r="E2" s="504" t="s">
        <v>295</v>
      </c>
      <c r="F2" s="504" t="s">
        <v>339</v>
      </c>
      <c r="G2" s="504" t="s">
        <v>475</v>
      </c>
      <c r="H2" s="504" t="s">
        <v>142</v>
      </c>
      <c r="I2" s="504" t="s">
        <v>486</v>
      </c>
      <c r="J2" s="504" t="s">
        <v>131</v>
      </c>
      <c r="K2" s="504" t="s">
        <v>201</v>
      </c>
      <c r="L2" s="504" t="s">
        <v>185</v>
      </c>
      <c r="M2" s="504" t="s">
        <v>105</v>
      </c>
    </row>
    <row r="3" spans="1:13" ht="16.5" customHeight="1">
      <c r="A3" s="505" t="s">
        <v>487</v>
      </c>
      <c r="B3" s="506"/>
      <c r="C3" s="507">
        <v>14</v>
      </c>
      <c r="D3" s="508">
        <v>14</v>
      </c>
      <c r="E3" s="508">
        <v>14</v>
      </c>
      <c r="F3" s="508">
        <v>14</v>
      </c>
      <c r="G3" s="508">
        <v>14</v>
      </c>
      <c r="H3" s="508">
        <v>14</v>
      </c>
      <c r="I3" s="508">
        <v>16</v>
      </c>
      <c r="J3" s="509">
        <v>16</v>
      </c>
      <c r="K3" s="509">
        <v>16</v>
      </c>
      <c r="L3" s="509">
        <v>16</v>
      </c>
      <c r="M3" s="509">
        <v>16</v>
      </c>
    </row>
    <row r="4" spans="1:13" ht="16.5" customHeight="1">
      <c r="A4" s="135"/>
      <c r="B4" s="142" t="s">
        <v>122</v>
      </c>
      <c r="C4" s="136">
        <v>12</v>
      </c>
      <c r="D4" s="510">
        <v>12</v>
      </c>
      <c r="E4" s="510">
        <v>12</v>
      </c>
      <c r="F4" s="510">
        <v>12</v>
      </c>
      <c r="G4" s="510">
        <v>12</v>
      </c>
      <c r="H4" s="510">
        <v>12</v>
      </c>
      <c r="I4" s="510">
        <v>14</v>
      </c>
      <c r="J4" s="511">
        <v>14</v>
      </c>
      <c r="K4" s="511">
        <v>14</v>
      </c>
      <c r="L4" s="511">
        <v>14</v>
      </c>
      <c r="M4" s="511">
        <v>14</v>
      </c>
    </row>
    <row r="5" spans="1:13" ht="16.5" customHeight="1">
      <c r="A5" s="512"/>
      <c r="B5" s="513" t="s">
        <v>20</v>
      </c>
      <c r="C5" s="514">
        <v>2</v>
      </c>
      <c r="D5" s="515">
        <v>2</v>
      </c>
      <c r="E5" s="515">
        <v>2</v>
      </c>
      <c r="F5" s="515">
        <v>2</v>
      </c>
      <c r="G5" s="515">
        <v>2</v>
      </c>
      <c r="H5" s="515">
        <v>2</v>
      </c>
      <c r="I5" s="515">
        <v>2</v>
      </c>
      <c r="J5" s="516">
        <v>2</v>
      </c>
      <c r="K5" s="516">
        <v>2</v>
      </c>
      <c r="L5" s="516">
        <v>2</v>
      </c>
      <c r="M5" s="516">
        <v>2</v>
      </c>
    </row>
    <row r="6" spans="1:13" ht="16.5" customHeight="1">
      <c r="A6" s="505" t="s">
        <v>563</v>
      </c>
      <c r="B6" s="506"/>
      <c r="C6" s="136">
        <v>129</v>
      </c>
      <c r="D6" s="510">
        <v>133</v>
      </c>
      <c r="E6" s="510">
        <v>133</v>
      </c>
      <c r="F6" s="510">
        <v>139</v>
      </c>
      <c r="G6" s="510">
        <v>135</v>
      </c>
      <c r="H6" s="510">
        <v>134</v>
      </c>
      <c r="I6" s="510">
        <v>152</v>
      </c>
      <c r="J6" s="511">
        <v>151</v>
      </c>
      <c r="K6" s="511">
        <v>147</v>
      </c>
      <c r="L6" s="511">
        <v>150</v>
      </c>
      <c r="M6" s="511">
        <v>147</v>
      </c>
    </row>
    <row r="7" spans="1:13" ht="16.5" customHeight="1">
      <c r="A7" s="135"/>
      <c r="B7" s="142" t="s">
        <v>358</v>
      </c>
      <c r="C7" s="136">
        <v>110</v>
      </c>
      <c r="D7" s="510">
        <v>111</v>
      </c>
      <c r="E7" s="510">
        <v>110</v>
      </c>
      <c r="F7" s="510">
        <v>116</v>
      </c>
      <c r="G7" s="510">
        <v>113</v>
      </c>
      <c r="H7" s="510">
        <v>114</v>
      </c>
      <c r="I7" s="510">
        <v>128</v>
      </c>
      <c r="J7" s="511">
        <v>126</v>
      </c>
      <c r="K7" s="511">
        <v>117</v>
      </c>
      <c r="L7" s="511">
        <v>120</v>
      </c>
      <c r="M7" s="511">
        <v>117</v>
      </c>
    </row>
    <row r="8" spans="1:13" ht="16.5" customHeight="1">
      <c r="A8" s="135"/>
      <c r="B8" s="142" t="s">
        <v>388</v>
      </c>
      <c r="C8" s="136">
        <v>2</v>
      </c>
      <c r="D8" s="510" t="s">
        <v>8</v>
      </c>
      <c r="E8" s="510" t="s">
        <v>8</v>
      </c>
      <c r="F8" s="510" t="s">
        <v>8</v>
      </c>
      <c r="G8" s="510" t="s">
        <v>8</v>
      </c>
      <c r="H8" s="510" t="s">
        <v>8</v>
      </c>
      <c r="I8" s="510" t="s">
        <v>8</v>
      </c>
      <c r="J8" s="511" t="s">
        <v>8</v>
      </c>
      <c r="K8" s="511">
        <v>3</v>
      </c>
      <c r="L8" s="511">
        <v>1</v>
      </c>
      <c r="M8" s="511" t="s">
        <v>8</v>
      </c>
    </row>
    <row r="9" spans="1:13" ht="16.5" customHeight="1">
      <c r="A9" s="135"/>
      <c r="B9" s="517" t="s">
        <v>139</v>
      </c>
      <c r="C9" s="136">
        <v>17</v>
      </c>
      <c r="D9" s="510">
        <v>22</v>
      </c>
      <c r="E9" s="510">
        <v>23</v>
      </c>
      <c r="F9" s="510">
        <v>23</v>
      </c>
      <c r="G9" s="510">
        <v>22</v>
      </c>
      <c r="H9" s="510">
        <v>20</v>
      </c>
      <c r="I9" s="510">
        <v>24</v>
      </c>
      <c r="J9" s="511">
        <v>25</v>
      </c>
      <c r="K9" s="511">
        <v>27</v>
      </c>
      <c r="L9" s="511">
        <v>29</v>
      </c>
      <c r="M9" s="511">
        <v>30</v>
      </c>
    </row>
    <row r="10" spans="1:13" ht="16.5" customHeight="1">
      <c r="A10" s="505" t="s">
        <v>502</v>
      </c>
      <c r="B10" s="506"/>
      <c r="C10" s="507">
        <v>3021</v>
      </c>
      <c r="D10" s="508">
        <v>2982</v>
      </c>
      <c r="E10" s="508">
        <v>2929</v>
      </c>
      <c r="F10" s="508">
        <v>2889</v>
      </c>
      <c r="G10" s="508">
        <v>2803</v>
      </c>
      <c r="H10" s="508">
        <v>2744</v>
      </c>
      <c r="I10" s="508">
        <v>2945</v>
      </c>
      <c r="J10" s="509">
        <f>SUM(J11:J12)</f>
        <v>2902</v>
      </c>
      <c r="K10" s="509">
        <v>2832</v>
      </c>
      <c r="L10" s="509">
        <v>2771</v>
      </c>
      <c r="M10" s="509">
        <v>2707</v>
      </c>
    </row>
    <row r="11" spans="1:13" ht="16.5" customHeight="1">
      <c r="A11" s="135"/>
      <c r="B11" s="142" t="s">
        <v>581</v>
      </c>
      <c r="C11" s="136">
        <v>1508</v>
      </c>
      <c r="D11" s="510">
        <v>1495</v>
      </c>
      <c r="E11" s="510">
        <v>1460</v>
      </c>
      <c r="F11" s="510">
        <v>1442</v>
      </c>
      <c r="G11" s="510">
        <v>1403</v>
      </c>
      <c r="H11" s="510">
        <v>1388</v>
      </c>
      <c r="I11" s="510">
        <v>1508</v>
      </c>
      <c r="J11" s="511">
        <f>J14+J17+J20+J23+J26+J29</f>
        <v>1508</v>
      </c>
      <c r="K11" s="511">
        <v>1483</v>
      </c>
      <c r="L11" s="511">
        <v>1460</v>
      </c>
      <c r="M11" s="511">
        <v>1425</v>
      </c>
    </row>
    <row r="12" spans="1:13" ht="16.5" customHeight="1">
      <c r="A12" s="135"/>
      <c r="B12" s="142" t="s">
        <v>322</v>
      </c>
      <c r="C12" s="136">
        <v>1513</v>
      </c>
      <c r="D12" s="510">
        <v>1487</v>
      </c>
      <c r="E12" s="510">
        <v>1469</v>
      </c>
      <c r="F12" s="510">
        <v>1447</v>
      </c>
      <c r="G12" s="510">
        <v>1400</v>
      </c>
      <c r="H12" s="510">
        <v>1356</v>
      </c>
      <c r="I12" s="510">
        <v>1437</v>
      </c>
      <c r="J12" s="511">
        <f>J15+J18+J21+J24+J27+J30</f>
        <v>1394</v>
      </c>
      <c r="K12" s="511">
        <v>1349</v>
      </c>
      <c r="L12" s="511">
        <v>1311</v>
      </c>
      <c r="M12" s="511">
        <v>1282</v>
      </c>
    </row>
    <row r="13" spans="1:13" ht="16.5" customHeight="1">
      <c r="A13" s="135" t="s">
        <v>354</v>
      </c>
      <c r="B13" s="142"/>
      <c r="C13" s="136">
        <v>459</v>
      </c>
      <c r="D13" s="510">
        <v>468</v>
      </c>
      <c r="E13" s="510">
        <v>499</v>
      </c>
      <c r="F13" s="510">
        <v>452</v>
      </c>
      <c r="G13" s="510">
        <v>447</v>
      </c>
      <c r="H13" s="510">
        <v>434</v>
      </c>
      <c r="I13" s="510">
        <v>467</v>
      </c>
      <c r="J13" s="511">
        <f>SUM(J14:J15)</f>
        <v>464</v>
      </c>
      <c r="K13" s="511">
        <v>457</v>
      </c>
      <c r="L13" s="511">
        <v>442</v>
      </c>
      <c r="M13" s="511">
        <v>423</v>
      </c>
    </row>
    <row r="14" spans="1:13" ht="16.5" customHeight="1">
      <c r="A14" s="135"/>
      <c r="B14" s="142" t="s">
        <v>581</v>
      </c>
      <c r="C14" s="136">
        <f aca="true" t="shared" si="0" ref="C14:H14">C13-C15</f>
        <v>243</v>
      </c>
      <c r="D14" s="136">
        <f t="shared" si="0"/>
        <v>242</v>
      </c>
      <c r="E14" s="136">
        <f t="shared" si="0"/>
        <v>239</v>
      </c>
      <c r="F14" s="136">
        <f t="shared" si="0"/>
        <v>217</v>
      </c>
      <c r="G14" s="136">
        <f t="shared" si="0"/>
        <v>225</v>
      </c>
      <c r="H14" s="137">
        <f t="shared" si="0"/>
        <v>239</v>
      </c>
      <c r="I14" s="510">
        <v>257</v>
      </c>
      <c r="J14" s="511">
        <v>256</v>
      </c>
      <c r="K14" s="511">
        <v>228</v>
      </c>
      <c r="L14" s="511">
        <v>222</v>
      </c>
      <c r="M14" s="511">
        <v>207</v>
      </c>
    </row>
    <row r="15" spans="1:13" ht="16.5" customHeight="1">
      <c r="A15" s="135"/>
      <c r="B15" s="142" t="s">
        <v>322</v>
      </c>
      <c r="C15" s="136">
        <v>216</v>
      </c>
      <c r="D15" s="510">
        <v>226</v>
      </c>
      <c r="E15" s="510">
        <v>260</v>
      </c>
      <c r="F15" s="510">
        <v>235</v>
      </c>
      <c r="G15" s="510">
        <v>222</v>
      </c>
      <c r="H15" s="510">
        <v>195</v>
      </c>
      <c r="I15" s="510">
        <v>210</v>
      </c>
      <c r="J15" s="511">
        <v>208</v>
      </c>
      <c r="K15" s="511">
        <v>229</v>
      </c>
      <c r="L15" s="511">
        <v>220</v>
      </c>
      <c r="M15" s="511">
        <v>216</v>
      </c>
    </row>
    <row r="16" spans="1:13" ht="16.5" customHeight="1">
      <c r="A16" s="135" t="s">
        <v>412</v>
      </c>
      <c r="B16" s="142"/>
      <c r="C16" s="136">
        <v>483</v>
      </c>
      <c r="D16" s="510">
        <v>467</v>
      </c>
      <c r="E16" s="510">
        <v>470</v>
      </c>
      <c r="F16" s="510">
        <v>500</v>
      </c>
      <c r="G16" s="510">
        <v>453</v>
      </c>
      <c r="H16" s="510">
        <v>445</v>
      </c>
      <c r="I16" s="510">
        <v>463</v>
      </c>
      <c r="J16" s="511">
        <f>SUM(J17:J18)</f>
        <v>479</v>
      </c>
      <c r="K16" s="511">
        <v>466</v>
      </c>
      <c r="L16" s="511">
        <v>460</v>
      </c>
      <c r="M16" s="511">
        <v>437</v>
      </c>
    </row>
    <row r="17" spans="1:13" ht="16.5" customHeight="1">
      <c r="A17" s="135"/>
      <c r="B17" s="142" t="s">
        <v>581</v>
      </c>
      <c r="C17" s="136">
        <f aca="true" t="shared" si="1" ref="C17:H17">C16-C18</f>
        <v>251</v>
      </c>
      <c r="D17" s="136">
        <f t="shared" si="1"/>
        <v>243</v>
      </c>
      <c r="E17" s="136">
        <f t="shared" si="1"/>
        <v>239</v>
      </c>
      <c r="F17" s="136">
        <f t="shared" si="1"/>
        <v>242</v>
      </c>
      <c r="G17" s="136">
        <f t="shared" si="1"/>
        <v>213</v>
      </c>
      <c r="H17" s="137">
        <f t="shared" si="1"/>
        <v>221</v>
      </c>
      <c r="I17" s="510">
        <v>254</v>
      </c>
      <c r="J17" s="511">
        <v>265</v>
      </c>
      <c r="K17" s="511">
        <v>261</v>
      </c>
      <c r="L17" s="511">
        <v>230</v>
      </c>
      <c r="M17" s="511">
        <v>220</v>
      </c>
    </row>
    <row r="18" spans="1:13" ht="16.5" customHeight="1">
      <c r="A18" s="135"/>
      <c r="B18" s="142" t="s">
        <v>322</v>
      </c>
      <c r="C18" s="136">
        <v>232</v>
      </c>
      <c r="D18" s="510">
        <v>224</v>
      </c>
      <c r="E18" s="510">
        <v>231</v>
      </c>
      <c r="F18" s="510">
        <v>258</v>
      </c>
      <c r="G18" s="510">
        <v>240</v>
      </c>
      <c r="H18" s="510">
        <v>224</v>
      </c>
      <c r="I18" s="510">
        <v>209</v>
      </c>
      <c r="J18" s="511">
        <v>214</v>
      </c>
      <c r="K18" s="511">
        <v>205</v>
      </c>
      <c r="L18" s="511">
        <v>230</v>
      </c>
      <c r="M18" s="511">
        <v>217</v>
      </c>
    </row>
    <row r="19" spans="1:13" ht="16.5" customHeight="1">
      <c r="A19" s="135" t="s">
        <v>247</v>
      </c>
      <c r="B19" s="142"/>
      <c r="C19" s="136">
        <v>507</v>
      </c>
      <c r="D19" s="510">
        <v>486</v>
      </c>
      <c r="E19" s="510">
        <v>453</v>
      </c>
      <c r="F19" s="510">
        <v>463</v>
      </c>
      <c r="G19" s="510">
        <v>497</v>
      </c>
      <c r="H19" s="510">
        <v>456</v>
      </c>
      <c r="I19" s="510">
        <v>471</v>
      </c>
      <c r="J19" s="511">
        <f>SUM(J20:J21)</f>
        <v>461</v>
      </c>
      <c r="K19" s="511">
        <v>482</v>
      </c>
      <c r="L19" s="511">
        <v>463</v>
      </c>
      <c r="M19" s="511">
        <v>455</v>
      </c>
    </row>
    <row r="20" spans="1:13" ht="16.5" customHeight="1">
      <c r="A20" s="135"/>
      <c r="B20" s="142" t="s">
        <v>581</v>
      </c>
      <c r="C20" s="136">
        <f aca="true" t="shared" si="2" ref="C20:H20">C19-C21</f>
        <v>240</v>
      </c>
      <c r="D20" s="136">
        <f t="shared" si="2"/>
        <v>251</v>
      </c>
      <c r="E20" s="136">
        <f t="shared" si="2"/>
        <v>235</v>
      </c>
      <c r="F20" s="136">
        <f t="shared" si="2"/>
        <v>239</v>
      </c>
      <c r="G20" s="136">
        <f t="shared" si="2"/>
        <v>242</v>
      </c>
      <c r="H20" s="137">
        <f t="shared" si="2"/>
        <v>215</v>
      </c>
      <c r="I20" s="510">
        <v>236</v>
      </c>
      <c r="J20" s="511">
        <v>254</v>
      </c>
      <c r="K20" s="511">
        <v>267</v>
      </c>
      <c r="L20" s="511">
        <v>260</v>
      </c>
      <c r="M20" s="511">
        <v>227</v>
      </c>
    </row>
    <row r="21" spans="1:13" ht="16.5" customHeight="1">
      <c r="A21" s="135"/>
      <c r="B21" s="142" t="s">
        <v>322</v>
      </c>
      <c r="C21" s="136">
        <v>267</v>
      </c>
      <c r="D21" s="510">
        <v>235</v>
      </c>
      <c r="E21" s="510">
        <v>218</v>
      </c>
      <c r="F21" s="510">
        <v>224</v>
      </c>
      <c r="G21" s="510">
        <v>255</v>
      </c>
      <c r="H21" s="510">
        <v>241</v>
      </c>
      <c r="I21" s="510">
        <v>235</v>
      </c>
      <c r="J21" s="511">
        <v>207</v>
      </c>
      <c r="K21" s="511">
        <v>215</v>
      </c>
      <c r="L21" s="511">
        <v>203</v>
      </c>
      <c r="M21" s="511">
        <v>228</v>
      </c>
    </row>
    <row r="22" spans="1:13" ht="16.5" customHeight="1">
      <c r="A22" s="135" t="s">
        <v>473</v>
      </c>
      <c r="B22" s="142"/>
      <c r="C22" s="136">
        <v>489</v>
      </c>
      <c r="D22" s="510">
        <v>518</v>
      </c>
      <c r="E22" s="510">
        <v>489</v>
      </c>
      <c r="F22" s="510">
        <v>457</v>
      </c>
      <c r="G22" s="510">
        <v>461</v>
      </c>
      <c r="H22" s="510">
        <v>494</v>
      </c>
      <c r="I22" s="510">
        <v>505</v>
      </c>
      <c r="J22" s="511">
        <f>SUM(J23:J24)</f>
        <v>469</v>
      </c>
      <c r="K22" s="511">
        <v>460</v>
      </c>
      <c r="L22" s="511">
        <v>486</v>
      </c>
      <c r="M22" s="511">
        <v>460</v>
      </c>
    </row>
    <row r="23" spans="1:13" ht="16.5" customHeight="1">
      <c r="A23" s="135"/>
      <c r="B23" s="142" t="s">
        <v>193</v>
      </c>
      <c r="C23" s="136">
        <f aca="true" t="shared" si="3" ref="C23:H23">C22-C24</f>
        <v>242</v>
      </c>
      <c r="D23" s="136">
        <f t="shared" si="3"/>
        <v>248</v>
      </c>
      <c r="E23" s="136">
        <f t="shared" si="3"/>
        <v>253</v>
      </c>
      <c r="F23" s="136">
        <f t="shared" si="3"/>
        <v>235</v>
      </c>
      <c r="G23" s="136">
        <f t="shared" si="3"/>
        <v>235</v>
      </c>
      <c r="H23" s="137">
        <f t="shared" si="3"/>
        <v>240</v>
      </c>
      <c r="I23" s="510">
        <v>242</v>
      </c>
      <c r="J23" s="511">
        <v>239</v>
      </c>
      <c r="K23" s="511">
        <v>253</v>
      </c>
      <c r="L23" s="511">
        <v>266</v>
      </c>
      <c r="M23" s="511">
        <v>258</v>
      </c>
    </row>
    <row r="24" spans="1:13" ht="16.5" customHeight="1">
      <c r="A24" s="135"/>
      <c r="B24" s="142" t="s">
        <v>46</v>
      </c>
      <c r="C24" s="136">
        <v>247</v>
      </c>
      <c r="D24" s="510">
        <v>270</v>
      </c>
      <c r="E24" s="510">
        <v>236</v>
      </c>
      <c r="F24" s="510">
        <v>222</v>
      </c>
      <c r="G24" s="510">
        <v>226</v>
      </c>
      <c r="H24" s="510">
        <v>254</v>
      </c>
      <c r="I24" s="510">
        <v>263</v>
      </c>
      <c r="J24" s="511">
        <v>230</v>
      </c>
      <c r="K24" s="511">
        <v>207</v>
      </c>
      <c r="L24" s="511">
        <v>220</v>
      </c>
      <c r="M24" s="511">
        <v>202</v>
      </c>
    </row>
    <row r="25" spans="1:13" ht="16.5" customHeight="1">
      <c r="A25" s="135" t="s">
        <v>83</v>
      </c>
      <c r="B25" s="142"/>
      <c r="C25" s="136">
        <v>552</v>
      </c>
      <c r="D25" s="510">
        <v>490</v>
      </c>
      <c r="E25" s="510">
        <v>523</v>
      </c>
      <c r="F25" s="510">
        <v>490</v>
      </c>
      <c r="G25" s="510">
        <v>455</v>
      </c>
      <c r="H25" s="510">
        <v>461</v>
      </c>
      <c r="I25" s="510">
        <v>529</v>
      </c>
      <c r="J25" s="511">
        <f>SUM(J26:J27)</f>
        <v>503</v>
      </c>
      <c r="K25" s="511">
        <v>465</v>
      </c>
      <c r="L25" s="511">
        <v>452</v>
      </c>
      <c r="M25" s="511">
        <v>483</v>
      </c>
    </row>
    <row r="26" spans="1:13" ht="16.5" customHeight="1">
      <c r="A26" s="135"/>
      <c r="B26" s="142" t="s">
        <v>193</v>
      </c>
      <c r="C26" s="136">
        <f aca="true" t="shared" si="4" ref="C26:H26">C25-C27</f>
        <v>270</v>
      </c>
      <c r="D26" s="136">
        <f t="shared" si="4"/>
        <v>241</v>
      </c>
      <c r="E26" s="136">
        <f t="shared" si="4"/>
        <v>252</v>
      </c>
      <c r="F26" s="136">
        <f t="shared" si="4"/>
        <v>254</v>
      </c>
      <c r="G26" s="136">
        <f t="shared" si="4"/>
        <v>234</v>
      </c>
      <c r="H26" s="137">
        <f t="shared" si="4"/>
        <v>238</v>
      </c>
      <c r="I26" s="510">
        <v>256</v>
      </c>
      <c r="J26" s="511">
        <v>237</v>
      </c>
      <c r="K26" s="511">
        <v>236</v>
      </c>
      <c r="L26" s="511">
        <v>247</v>
      </c>
      <c r="M26" s="511">
        <v>266</v>
      </c>
    </row>
    <row r="27" spans="1:13" ht="16.5" customHeight="1">
      <c r="A27" s="135"/>
      <c r="B27" s="142" t="s">
        <v>46</v>
      </c>
      <c r="C27" s="136">
        <v>282</v>
      </c>
      <c r="D27" s="510">
        <v>249</v>
      </c>
      <c r="E27" s="510">
        <v>271</v>
      </c>
      <c r="F27" s="510">
        <v>236</v>
      </c>
      <c r="G27" s="510">
        <v>221</v>
      </c>
      <c r="H27" s="510">
        <v>223</v>
      </c>
      <c r="I27" s="510">
        <v>273</v>
      </c>
      <c r="J27" s="511">
        <v>266</v>
      </c>
      <c r="K27" s="511">
        <v>229</v>
      </c>
      <c r="L27" s="511">
        <v>205</v>
      </c>
      <c r="M27" s="511">
        <v>217</v>
      </c>
    </row>
    <row r="28" spans="1:13" ht="16.5" customHeight="1">
      <c r="A28" s="135" t="s">
        <v>308</v>
      </c>
      <c r="B28" s="142"/>
      <c r="C28" s="136">
        <v>531</v>
      </c>
      <c r="D28" s="510">
        <v>553</v>
      </c>
      <c r="E28" s="510">
        <v>495</v>
      </c>
      <c r="F28" s="510">
        <v>527</v>
      </c>
      <c r="G28" s="510">
        <v>490</v>
      </c>
      <c r="H28" s="510">
        <v>454</v>
      </c>
      <c r="I28" s="510">
        <v>510</v>
      </c>
      <c r="J28" s="511">
        <f>SUM(J29:J30)</f>
        <v>526</v>
      </c>
      <c r="K28" s="511">
        <v>502</v>
      </c>
      <c r="L28" s="511">
        <v>468</v>
      </c>
      <c r="M28" s="511">
        <v>449</v>
      </c>
    </row>
    <row r="29" spans="1:13" ht="16.5" customHeight="1">
      <c r="A29" s="135"/>
      <c r="B29" s="142" t="s">
        <v>193</v>
      </c>
      <c r="C29" s="136">
        <f aca="true" t="shared" si="5" ref="C29:H29">C28-C30</f>
        <v>262</v>
      </c>
      <c r="D29" s="136">
        <f t="shared" si="5"/>
        <v>270</v>
      </c>
      <c r="E29" s="136">
        <f t="shared" si="5"/>
        <v>242</v>
      </c>
      <c r="F29" s="136">
        <f t="shared" si="5"/>
        <v>255</v>
      </c>
      <c r="G29" s="136">
        <f t="shared" si="5"/>
        <v>254</v>
      </c>
      <c r="H29" s="137">
        <f t="shared" si="5"/>
        <v>235</v>
      </c>
      <c r="I29" s="510">
        <v>263</v>
      </c>
      <c r="J29" s="511">
        <v>257</v>
      </c>
      <c r="K29" s="511">
        <v>238</v>
      </c>
      <c r="L29" s="511">
        <v>235</v>
      </c>
      <c r="M29" s="511">
        <v>247</v>
      </c>
    </row>
    <row r="30" spans="1:13" ht="16.5" customHeight="1">
      <c r="A30" s="512"/>
      <c r="B30" s="513" t="s">
        <v>46</v>
      </c>
      <c r="C30" s="514">
        <v>269</v>
      </c>
      <c r="D30" s="515">
        <v>283</v>
      </c>
      <c r="E30" s="515">
        <v>253</v>
      </c>
      <c r="F30" s="515">
        <v>272</v>
      </c>
      <c r="G30" s="515">
        <v>236</v>
      </c>
      <c r="H30" s="515">
        <v>219</v>
      </c>
      <c r="I30" s="515">
        <v>247</v>
      </c>
      <c r="J30" s="516">
        <v>269</v>
      </c>
      <c r="K30" s="516">
        <v>264</v>
      </c>
      <c r="L30" s="516">
        <v>233</v>
      </c>
      <c r="M30" s="516">
        <v>202</v>
      </c>
    </row>
    <row r="31" spans="1:13" ht="16.5" customHeight="1">
      <c r="A31" s="505" t="s">
        <v>249</v>
      </c>
      <c r="B31" s="506"/>
      <c r="C31" s="136">
        <v>213</v>
      </c>
      <c r="D31" s="510">
        <v>210</v>
      </c>
      <c r="E31" s="510">
        <v>217</v>
      </c>
      <c r="F31" s="510">
        <v>225</v>
      </c>
      <c r="G31" s="510">
        <v>225</v>
      </c>
      <c r="H31" s="510">
        <v>228</v>
      </c>
      <c r="I31" s="510">
        <v>246</v>
      </c>
      <c r="J31" s="511">
        <f>SUM(J32:J33)</f>
        <v>239</v>
      </c>
      <c r="K31" s="511">
        <v>243</v>
      </c>
      <c r="L31" s="511">
        <v>238</v>
      </c>
      <c r="M31" s="511">
        <v>235</v>
      </c>
    </row>
    <row r="32" spans="1:13" ht="16.5" customHeight="1">
      <c r="A32" s="135"/>
      <c r="B32" s="142" t="s">
        <v>193</v>
      </c>
      <c r="C32" s="136">
        <v>94</v>
      </c>
      <c r="D32" s="510">
        <v>89</v>
      </c>
      <c r="E32" s="510">
        <v>87</v>
      </c>
      <c r="F32" s="510">
        <v>86</v>
      </c>
      <c r="G32" s="510">
        <v>84</v>
      </c>
      <c r="H32" s="510">
        <v>83</v>
      </c>
      <c r="I32" s="510">
        <v>99</v>
      </c>
      <c r="J32" s="511">
        <v>93</v>
      </c>
      <c r="K32" s="511">
        <v>94</v>
      </c>
      <c r="L32" s="511">
        <v>101</v>
      </c>
      <c r="M32" s="511">
        <v>103</v>
      </c>
    </row>
    <row r="33" spans="1:13" ht="16.5" customHeight="1">
      <c r="A33" s="135"/>
      <c r="B33" s="142" t="s">
        <v>46</v>
      </c>
      <c r="C33" s="136">
        <v>119</v>
      </c>
      <c r="D33" s="510">
        <v>121</v>
      </c>
      <c r="E33" s="510">
        <v>130</v>
      </c>
      <c r="F33" s="510">
        <v>140</v>
      </c>
      <c r="G33" s="510">
        <v>141</v>
      </c>
      <c r="H33" s="510">
        <v>145</v>
      </c>
      <c r="I33" s="510">
        <v>147</v>
      </c>
      <c r="J33" s="511">
        <v>146</v>
      </c>
      <c r="K33" s="511">
        <v>149</v>
      </c>
      <c r="L33" s="511">
        <v>137</v>
      </c>
      <c r="M33" s="511">
        <v>132</v>
      </c>
    </row>
    <row r="34" spans="1:13" ht="16.5" customHeight="1">
      <c r="A34" s="505" t="s">
        <v>124</v>
      </c>
      <c r="B34" s="506"/>
      <c r="C34" s="518">
        <v>14.2</v>
      </c>
      <c r="D34" s="519">
        <v>14.2</v>
      </c>
      <c r="E34" s="520">
        <v>13.5</v>
      </c>
      <c r="F34" s="520">
        <v>12.8</v>
      </c>
      <c r="G34" s="520">
        <v>12.5</v>
      </c>
      <c r="H34" s="520">
        <v>12</v>
      </c>
      <c r="I34" s="520">
        <v>12</v>
      </c>
      <c r="J34" s="521">
        <f>J10/J31</f>
        <v>12.142259414225942</v>
      </c>
      <c r="K34" s="521">
        <v>11.7</v>
      </c>
      <c r="L34" s="521">
        <v>11.6</v>
      </c>
      <c r="M34" s="521">
        <v>11.5</v>
      </c>
    </row>
    <row r="35" spans="1:13" ht="16.5" customHeight="1">
      <c r="A35" s="512" t="s">
        <v>163</v>
      </c>
      <c r="B35" s="513"/>
      <c r="C35" s="522">
        <v>23.4</v>
      </c>
      <c r="D35" s="523">
        <v>22.4</v>
      </c>
      <c r="E35" s="524">
        <v>22</v>
      </c>
      <c r="F35" s="524">
        <v>16.5</v>
      </c>
      <c r="G35" s="524">
        <v>20.8</v>
      </c>
      <c r="H35" s="524">
        <v>20.5</v>
      </c>
      <c r="I35" s="524">
        <v>19.4</v>
      </c>
      <c r="J35" s="525">
        <f>J10/J6</f>
        <v>19.218543046357617</v>
      </c>
      <c r="K35" s="525">
        <v>19.3</v>
      </c>
      <c r="L35" s="525">
        <v>18.5</v>
      </c>
      <c r="M35" s="525">
        <v>18.4</v>
      </c>
    </row>
    <row r="36" spans="1:2" ht="16.5" customHeight="1">
      <c r="A36" s="35" t="s">
        <v>220</v>
      </c>
      <c r="B36" s="35"/>
    </row>
  </sheetData>
  <sheetProtection/>
  <mergeCells count="13">
    <mergeCell ref="A2:B2"/>
    <mergeCell ref="A3:B3"/>
    <mergeCell ref="A6:B6"/>
    <mergeCell ref="A10:B10"/>
    <mergeCell ref="A13:B13"/>
    <mergeCell ref="A16:B16"/>
    <mergeCell ref="A19:B19"/>
    <mergeCell ref="A22:B22"/>
    <mergeCell ref="A25:B25"/>
    <mergeCell ref="A28:B28"/>
    <mergeCell ref="A31:B31"/>
    <mergeCell ref="A34:B34"/>
    <mergeCell ref="A35:B35"/>
  </mergeCells>
  <printOptions/>
  <pageMargins left="0.984251968503937" right="0.7874015748031497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Ｐ明朝,標準"&amp;10－３５－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17.625" style="1" customWidth="1"/>
    <col min="3" max="11" width="9.625" style="1" customWidth="1"/>
    <col min="12" max="12" width="9.625" style="73" customWidth="1"/>
    <col min="13" max="13" width="9.625" style="1" customWidth="1"/>
    <col min="14" max="16384" width="9.00390625" style="1" customWidth="1"/>
  </cols>
  <sheetData>
    <row r="1" spans="1:13" ht="16.5" customHeight="1">
      <c r="A1" s="1" t="s">
        <v>376</v>
      </c>
      <c r="H1" s="7"/>
      <c r="I1" s="7"/>
      <c r="J1" s="7"/>
      <c r="K1" s="7"/>
      <c r="L1" s="124"/>
      <c r="M1" s="124" t="s">
        <v>34</v>
      </c>
    </row>
    <row r="2" spans="1:13" ht="16.5" customHeight="1">
      <c r="A2" s="176" t="s">
        <v>11</v>
      </c>
      <c r="B2" s="177"/>
      <c r="C2" s="78" t="s">
        <v>205</v>
      </c>
      <c r="D2" s="37" t="s">
        <v>453</v>
      </c>
      <c r="E2" s="37" t="s">
        <v>295</v>
      </c>
      <c r="F2" s="37" t="s">
        <v>339</v>
      </c>
      <c r="G2" s="37" t="s">
        <v>475</v>
      </c>
      <c r="H2" s="37" t="s">
        <v>142</v>
      </c>
      <c r="I2" s="37" t="s">
        <v>486</v>
      </c>
      <c r="J2" s="526" t="s">
        <v>131</v>
      </c>
      <c r="K2" s="526" t="s">
        <v>201</v>
      </c>
      <c r="L2" s="526" t="s">
        <v>185</v>
      </c>
      <c r="M2" s="526" t="s">
        <v>105</v>
      </c>
    </row>
    <row r="3" spans="1:13" ht="16.5" customHeight="1">
      <c r="A3" s="505" t="s">
        <v>487</v>
      </c>
      <c r="B3" s="506"/>
      <c r="C3" s="507">
        <v>4</v>
      </c>
      <c r="D3" s="508">
        <v>4</v>
      </c>
      <c r="E3" s="508">
        <v>4</v>
      </c>
      <c r="F3" s="508">
        <v>4</v>
      </c>
      <c r="G3" s="508">
        <v>4</v>
      </c>
      <c r="H3" s="508">
        <v>4</v>
      </c>
      <c r="I3" s="508">
        <v>5</v>
      </c>
      <c r="J3" s="509">
        <v>5</v>
      </c>
      <c r="K3" s="509">
        <v>5</v>
      </c>
      <c r="L3" s="509">
        <v>5</v>
      </c>
      <c r="M3" s="509">
        <v>5</v>
      </c>
    </row>
    <row r="4" spans="1:13" ht="16.5" customHeight="1">
      <c r="A4" s="135"/>
      <c r="B4" s="142" t="s">
        <v>122</v>
      </c>
      <c r="C4" s="136">
        <v>4</v>
      </c>
      <c r="D4" s="510">
        <v>4</v>
      </c>
      <c r="E4" s="510">
        <v>4</v>
      </c>
      <c r="F4" s="510">
        <v>4</v>
      </c>
      <c r="G4" s="510">
        <v>4</v>
      </c>
      <c r="H4" s="510">
        <v>4</v>
      </c>
      <c r="I4" s="510">
        <v>5</v>
      </c>
      <c r="J4" s="511">
        <v>5</v>
      </c>
      <c r="K4" s="511">
        <v>5</v>
      </c>
      <c r="L4" s="511">
        <v>5</v>
      </c>
      <c r="M4" s="511">
        <v>5</v>
      </c>
    </row>
    <row r="5" spans="1:13" ht="16.5" customHeight="1">
      <c r="A5" s="512"/>
      <c r="B5" s="513" t="s">
        <v>20</v>
      </c>
      <c r="C5" s="514" t="s">
        <v>439</v>
      </c>
      <c r="D5" s="515" t="s">
        <v>8</v>
      </c>
      <c r="E5" s="515" t="s">
        <v>8</v>
      </c>
      <c r="F5" s="515" t="s">
        <v>8</v>
      </c>
      <c r="G5" s="515" t="s">
        <v>8</v>
      </c>
      <c r="H5" s="515" t="s">
        <v>8</v>
      </c>
      <c r="I5" s="515" t="s">
        <v>8</v>
      </c>
      <c r="J5" s="516" t="s">
        <v>8</v>
      </c>
      <c r="K5" s="516" t="s">
        <v>8</v>
      </c>
      <c r="L5" s="516" t="s">
        <v>8</v>
      </c>
      <c r="M5" s="516" t="s">
        <v>8</v>
      </c>
    </row>
    <row r="6" spans="1:13" ht="16.5" customHeight="1">
      <c r="A6" s="505" t="s">
        <v>563</v>
      </c>
      <c r="B6" s="506"/>
      <c r="C6" s="136">
        <v>57</v>
      </c>
      <c r="D6" s="510">
        <v>54</v>
      </c>
      <c r="E6" s="510">
        <v>54</v>
      </c>
      <c r="F6" s="510">
        <v>53</v>
      </c>
      <c r="G6" s="510">
        <v>54</v>
      </c>
      <c r="H6" s="510">
        <v>55</v>
      </c>
      <c r="I6" s="510">
        <v>62</v>
      </c>
      <c r="J6" s="511">
        <v>61</v>
      </c>
      <c r="K6" s="511">
        <v>57</v>
      </c>
      <c r="L6" s="511">
        <v>59</v>
      </c>
      <c r="M6" s="511">
        <v>59</v>
      </c>
    </row>
    <row r="7" spans="1:13" ht="16.5" customHeight="1">
      <c r="A7" s="135"/>
      <c r="B7" s="142" t="s">
        <v>358</v>
      </c>
      <c r="C7" s="136">
        <v>52</v>
      </c>
      <c r="D7" s="510">
        <v>49</v>
      </c>
      <c r="E7" s="510">
        <v>49</v>
      </c>
      <c r="F7" s="510">
        <v>45</v>
      </c>
      <c r="G7" s="510">
        <v>48</v>
      </c>
      <c r="H7" s="510">
        <v>45</v>
      </c>
      <c r="I7" s="510">
        <v>51</v>
      </c>
      <c r="J7" s="511">
        <v>50</v>
      </c>
      <c r="K7" s="511">
        <v>48</v>
      </c>
      <c r="L7" s="511">
        <v>49</v>
      </c>
      <c r="M7" s="511">
        <v>46</v>
      </c>
    </row>
    <row r="8" spans="1:13" ht="16.5" customHeight="1">
      <c r="A8" s="135"/>
      <c r="B8" s="142" t="s">
        <v>388</v>
      </c>
      <c r="C8" s="136" t="s">
        <v>439</v>
      </c>
      <c r="D8" s="510" t="s">
        <v>8</v>
      </c>
      <c r="E8" s="510" t="s">
        <v>8</v>
      </c>
      <c r="F8" s="510" t="s">
        <v>8</v>
      </c>
      <c r="G8" s="510" t="s">
        <v>8</v>
      </c>
      <c r="H8" s="510" t="s">
        <v>8</v>
      </c>
      <c r="I8" s="510" t="s">
        <v>8</v>
      </c>
      <c r="J8" s="511" t="s">
        <v>8</v>
      </c>
      <c r="K8" s="511" t="s">
        <v>8</v>
      </c>
      <c r="L8" s="511" t="s">
        <v>8</v>
      </c>
      <c r="M8" s="511" t="s">
        <v>8</v>
      </c>
    </row>
    <row r="9" spans="1:13" ht="16.5" customHeight="1">
      <c r="A9" s="135"/>
      <c r="B9" s="517" t="s">
        <v>139</v>
      </c>
      <c r="C9" s="136">
        <v>5</v>
      </c>
      <c r="D9" s="510">
        <v>5</v>
      </c>
      <c r="E9" s="510">
        <v>5</v>
      </c>
      <c r="F9" s="510">
        <v>8</v>
      </c>
      <c r="G9" s="510">
        <v>6</v>
      </c>
      <c r="H9" s="510">
        <v>10</v>
      </c>
      <c r="I9" s="510">
        <v>11</v>
      </c>
      <c r="J9" s="511">
        <v>11</v>
      </c>
      <c r="K9" s="511">
        <v>9</v>
      </c>
      <c r="L9" s="511">
        <v>10</v>
      </c>
      <c r="M9" s="511">
        <v>13</v>
      </c>
    </row>
    <row r="10" spans="1:13" ht="16.5" customHeight="1">
      <c r="A10" s="505" t="s">
        <v>415</v>
      </c>
      <c r="B10" s="506"/>
      <c r="C10" s="507">
        <v>1812</v>
      </c>
      <c r="D10" s="508">
        <v>1688</v>
      </c>
      <c r="E10" s="508">
        <v>1668</v>
      </c>
      <c r="F10" s="508">
        <v>1548</v>
      </c>
      <c r="G10" s="508">
        <v>1540</v>
      </c>
      <c r="H10" s="508">
        <v>1474</v>
      </c>
      <c r="I10" s="508">
        <v>1574</v>
      </c>
      <c r="J10" s="509">
        <f>SUM(J11:J12)</f>
        <v>1508</v>
      </c>
      <c r="K10" s="509">
        <v>1491</v>
      </c>
      <c r="L10" s="509">
        <v>1496</v>
      </c>
      <c r="M10" s="509">
        <v>1421</v>
      </c>
    </row>
    <row r="11" spans="1:13" ht="16.5" customHeight="1">
      <c r="A11" s="135"/>
      <c r="B11" s="142" t="s">
        <v>581</v>
      </c>
      <c r="C11" s="136">
        <v>924</v>
      </c>
      <c r="D11" s="510">
        <v>853</v>
      </c>
      <c r="E11" s="510">
        <v>825</v>
      </c>
      <c r="F11" s="510">
        <v>757</v>
      </c>
      <c r="G11" s="510">
        <v>747</v>
      </c>
      <c r="H11" s="510">
        <v>739</v>
      </c>
      <c r="I11" s="510">
        <v>805</v>
      </c>
      <c r="J11" s="511">
        <f>J14+J17+J20</f>
        <v>792</v>
      </c>
      <c r="K11" s="511">
        <v>763</v>
      </c>
      <c r="L11" s="511">
        <v>736</v>
      </c>
      <c r="M11" s="511">
        <v>699</v>
      </c>
    </row>
    <row r="12" spans="1:13" ht="16.5" customHeight="1">
      <c r="A12" s="135"/>
      <c r="B12" s="142" t="s">
        <v>322</v>
      </c>
      <c r="C12" s="136">
        <v>888</v>
      </c>
      <c r="D12" s="510">
        <v>835</v>
      </c>
      <c r="E12" s="510">
        <v>843</v>
      </c>
      <c r="F12" s="510">
        <v>791</v>
      </c>
      <c r="G12" s="510">
        <v>793</v>
      </c>
      <c r="H12" s="510">
        <v>735</v>
      </c>
      <c r="I12" s="510">
        <v>769</v>
      </c>
      <c r="J12" s="511">
        <f>J15+J18+J21</f>
        <v>716</v>
      </c>
      <c r="K12" s="511">
        <v>728</v>
      </c>
      <c r="L12" s="511">
        <v>760</v>
      </c>
      <c r="M12" s="511">
        <v>722</v>
      </c>
    </row>
    <row r="13" spans="1:13" ht="16.5" customHeight="1">
      <c r="A13" s="135" t="s">
        <v>354</v>
      </c>
      <c r="B13" s="142"/>
      <c r="C13" s="136">
        <v>613</v>
      </c>
      <c r="D13" s="510">
        <v>520</v>
      </c>
      <c r="E13" s="510">
        <v>542</v>
      </c>
      <c r="F13" s="510">
        <v>484</v>
      </c>
      <c r="G13" s="510">
        <v>510</v>
      </c>
      <c r="H13" s="510">
        <v>483</v>
      </c>
      <c r="I13" s="510">
        <v>487</v>
      </c>
      <c r="J13" s="511">
        <f>SUM(J14:J15)</f>
        <v>503</v>
      </c>
      <c r="K13" s="511">
        <v>508</v>
      </c>
      <c r="L13" s="511">
        <v>491</v>
      </c>
      <c r="M13" s="511">
        <v>436</v>
      </c>
    </row>
    <row r="14" spans="1:13" ht="16.5" customHeight="1">
      <c r="A14" s="135"/>
      <c r="B14" s="142" t="s">
        <v>581</v>
      </c>
      <c r="C14" s="136">
        <v>314</v>
      </c>
      <c r="D14" s="510">
        <v>254</v>
      </c>
      <c r="E14" s="510">
        <v>260</v>
      </c>
      <c r="F14" s="510">
        <v>237</v>
      </c>
      <c r="G14" s="510">
        <v>244</v>
      </c>
      <c r="H14" s="510">
        <v>258</v>
      </c>
      <c r="I14" s="510">
        <v>257</v>
      </c>
      <c r="J14" s="511">
        <v>258</v>
      </c>
      <c r="K14" s="511">
        <v>249</v>
      </c>
      <c r="L14" s="511">
        <v>232</v>
      </c>
      <c r="M14" s="511">
        <v>219</v>
      </c>
    </row>
    <row r="15" spans="1:13" ht="16.5" customHeight="1">
      <c r="A15" s="135"/>
      <c r="B15" s="142" t="s">
        <v>322</v>
      </c>
      <c r="C15" s="136">
        <v>299</v>
      </c>
      <c r="D15" s="510">
        <v>266</v>
      </c>
      <c r="E15" s="510">
        <v>282</v>
      </c>
      <c r="F15" s="510">
        <v>247</v>
      </c>
      <c r="G15" s="510">
        <v>266</v>
      </c>
      <c r="H15" s="510">
        <v>225</v>
      </c>
      <c r="I15" s="510">
        <v>230</v>
      </c>
      <c r="J15" s="511">
        <v>245</v>
      </c>
      <c r="K15" s="511">
        <v>259</v>
      </c>
      <c r="L15" s="511">
        <v>259</v>
      </c>
      <c r="M15" s="511">
        <v>217</v>
      </c>
    </row>
    <row r="16" spans="1:13" ht="16.5" customHeight="1">
      <c r="A16" s="135" t="s">
        <v>176</v>
      </c>
      <c r="B16" s="142"/>
      <c r="C16" s="136">
        <v>560</v>
      </c>
      <c r="D16" s="510">
        <v>612</v>
      </c>
      <c r="E16" s="510">
        <v>519</v>
      </c>
      <c r="F16" s="510">
        <v>545</v>
      </c>
      <c r="G16" s="510">
        <v>482</v>
      </c>
      <c r="H16" s="510">
        <v>508</v>
      </c>
      <c r="I16" s="510">
        <v>525</v>
      </c>
      <c r="J16" s="511">
        <f>SUM(J17:J18)</f>
        <v>485</v>
      </c>
      <c r="K16" s="511">
        <v>498</v>
      </c>
      <c r="L16" s="511">
        <v>507</v>
      </c>
      <c r="M16" s="511">
        <v>483</v>
      </c>
    </row>
    <row r="17" spans="1:13" ht="16.5" customHeight="1">
      <c r="A17" s="135"/>
      <c r="B17" s="142" t="s">
        <v>581</v>
      </c>
      <c r="C17" s="136">
        <v>292</v>
      </c>
      <c r="D17" s="510">
        <v>311</v>
      </c>
      <c r="E17" s="510">
        <v>257</v>
      </c>
      <c r="F17" s="510">
        <v>264</v>
      </c>
      <c r="G17" s="510">
        <v>237</v>
      </c>
      <c r="H17" s="510">
        <v>244</v>
      </c>
      <c r="I17" s="510">
        <v>278</v>
      </c>
      <c r="J17" s="511">
        <v>258</v>
      </c>
      <c r="K17" s="511">
        <v>256</v>
      </c>
      <c r="L17" s="511">
        <v>250</v>
      </c>
      <c r="M17" s="511">
        <v>231</v>
      </c>
    </row>
    <row r="18" spans="1:13" ht="16.5" customHeight="1">
      <c r="A18" s="135"/>
      <c r="B18" s="142" t="s">
        <v>322</v>
      </c>
      <c r="C18" s="136">
        <v>268</v>
      </c>
      <c r="D18" s="510">
        <v>301</v>
      </c>
      <c r="E18" s="510">
        <v>262</v>
      </c>
      <c r="F18" s="510">
        <v>281</v>
      </c>
      <c r="G18" s="510">
        <v>245</v>
      </c>
      <c r="H18" s="510">
        <v>264</v>
      </c>
      <c r="I18" s="510">
        <v>247</v>
      </c>
      <c r="J18" s="511">
        <v>227</v>
      </c>
      <c r="K18" s="511">
        <v>242</v>
      </c>
      <c r="L18" s="511">
        <v>257</v>
      </c>
      <c r="M18" s="511">
        <v>252</v>
      </c>
    </row>
    <row r="19" spans="1:13" ht="16.5" customHeight="1">
      <c r="A19" s="135" t="s">
        <v>408</v>
      </c>
      <c r="B19" s="142"/>
      <c r="C19" s="136">
        <v>639</v>
      </c>
      <c r="D19" s="510">
        <v>556</v>
      </c>
      <c r="E19" s="510">
        <v>607</v>
      </c>
      <c r="F19" s="510">
        <v>519</v>
      </c>
      <c r="G19" s="510">
        <v>548</v>
      </c>
      <c r="H19" s="510">
        <v>483</v>
      </c>
      <c r="I19" s="510">
        <v>562</v>
      </c>
      <c r="J19" s="511">
        <f>SUM(J20:J21)</f>
        <v>520</v>
      </c>
      <c r="K19" s="511">
        <v>485</v>
      </c>
      <c r="L19" s="511">
        <v>498</v>
      </c>
      <c r="M19" s="511">
        <v>502</v>
      </c>
    </row>
    <row r="20" spans="1:13" ht="16.5" customHeight="1">
      <c r="A20" s="135"/>
      <c r="B20" s="142" t="s">
        <v>581</v>
      </c>
      <c r="C20" s="136">
        <v>318</v>
      </c>
      <c r="D20" s="510">
        <v>288</v>
      </c>
      <c r="E20" s="510">
        <v>308</v>
      </c>
      <c r="F20" s="510">
        <v>256</v>
      </c>
      <c r="G20" s="510">
        <v>266</v>
      </c>
      <c r="H20" s="510">
        <v>237</v>
      </c>
      <c r="I20" s="510">
        <v>270</v>
      </c>
      <c r="J20" s="511">
        <v>276</v>
      </c>
      <c r="K20" s="511">
        <v>258</v>
      </c>
      <c r="L20" s="511">
        <v>254</v>
      </c>
      <c r="M20" s="511">
        <v>249</v>
      </c>
    </row>
    <row r="21" spans="1:13" ht="16.5" customHeight="1">
      <c r="A21" s="512"/>
      <c r="B21" s="142" t="s">
        <v>322</v>
      </c>
      <c r="C21" s="514">
        <v>321</v>
      </c>
      <c r="D21" s="515">
        <v>268</v>
      </c>
      <c r="E21" s="515">
        <v>299</v>
      </c>
      <c r="F21" s="515">
        <v>263</v>
      </c>
      <c r="G21" s="515">
        <v>282</v>
      </c>
      <c r="H21" s="515">
        <v>246</v>
      </c>
      <c r="I21" s="515">
        <v>292</v>
      </c>
      <c r="J21" s="516">
        <v>244</v>
      </c>
      <c r="K21" s="516">
        <v>227</v>
      </c>
      <c r="L21" s="516">
        <v>244</v>
      </c>
      <c r="M21" s="516">
        <v>253</v>
      </c>
    </row>
    <row r="22" spans="1:13" ht="16.5" customHeight="1">
      <c r="A22" s="505" t="s">
        <v>249</v>
      </c>
      <c r="B22" s="506"/>
      <c r="C22" s="136">
        <v>119</v>
      </c>
      <c r="D22" s="510">
        <v>113</v>
      </c>
      <c r="E22" s="510">
        <v>117</v>
      </c>
      <c r="F22" s="510">
        <v>111</v>
      </c>
      <c r="G22" s="510">
        <v>114</v>
      </c>
      <c r="H22" s="510">
        <v>119</v>
      </c>
      <c r="I22" s="510">
        <v>131</v>
      </c>
      <c r="J22" s="511">
        <f>SUM(J23:J24)</f>
        <v>130</v>
      </c>
      <c r="K22" s="511">
        <v>126</v>
      </c>
      <c r="L22" s="511">
        <v>124</v>
      </c>
      <c r="M22" s="511">
        <v>125</v>
      </c>
    </row>
    <row r="23" spans="1:13" ht="16.5" customHeight="1">
      <c r="A23" s="135"/>
      <c r="B23" s="142" t="s">
        <v>581</v>
      </c>
      <c r="C23" s="136">
        <v>73</v>
      </c>
      <c r="D23" s="510">
        <v>74</v>
      </c>
      <c r="E23" s="510">
        <v>77</v>
      </c>
      <c r="F23" s="510">
        <v>70</v>
      </c>
      <c r="G23" s="510">
        <v>73</v>
      </c>
      <c r="H23" s="510">
        <v>75</v>
      </c>
      <c r="I23" s="510">
        <v>85</v>
      </c>
      <c r="J23" s="511">
        <v>84</v>
      </c>
      <c r="K23" s="511">
        <v>81</v>
      </c>
      <c r="L23" s="511">
        <v>77</v>
      </c>
      <c r="M23" s="511">
        <v>78</v>
      </c>
    </row>
    <row r="24" spans="1:13" ht="16.5" customHeight="1">
      <c r="A24" s="512"/>
      <c r="B24" s="142" t="s">
        <v>322</v>
      </c>
      <c r="C24" s="136">
        <v>46</v>
      </c>
      <c r="D24" s="510">
        <v>39</v>
      </c>
      <c r="E24" s="510">
        <v>40</v>
      </c>
      <c r="F24" s="510">
        <v>41</v>
      </c>
      <c r="G24" s="510">
        <v>41</v>
      </c>
      <c r="H24" s="510">
        <v>44</v>
      </c>
      <c r="I24" s="510">
        <v>46</v>
      </c>
      <c r="J24" s="511">
        <v>46</v>
      </c>
      <c r="K24" s="511">
        <v>45</v>
      </c>
      <c r="L24" s="511">
        <v>47</v>
      </c>
      <c r="M24" s="511">
        <v>47</v>
      </c>
    </row>
    <row r="25" spans="1:13" ht="16.5" customHeight="1">
      <c r="A25" s="505" t="s">
        <v>313</v>
      </c>
      <c r="B25" s="506"/>
      <c r="C25" s="527">
        <v>15.2</v>
      </c>
      <c r="D25" s="528">
        <v>14.9</v>
      </c>
      <c r="E25" s="529" t="s">
        <v>427</v>
      </c>
      <c r="F25" s="529">
        <v>13.9</v>
      </c>
      <c r="G25" s="529">
        <v>13.5</v>
      </c>
      <c r="H25" s="529">
        <v>12.4</v>
      </c>
      <c r="I25" s="529">
        <v>12</v>
      </c>
      <c r="J25" s="530">
        <f>J10/J22</f>
        <v>11.6</v>
      </c>
      <c r="K25" s="530">
        <v>11.8</v>
      </c>
      <c r="L25" s="530">
        <v>12.1</v>
      </c>
      <c r="M25" s="530">
        <v>11.4</v>
      </c>
    </row>
    <row r="26" spans="1:13" ht="16.5" customHeight="1">
      <c r="A26" s="512" t="s">
        <v>63</v>
      </c>
      <c r="B26" s="513"/>
      <c r="C26" s="531">
        <v>31.8</v>
      </c>
      <c r="D26" s="532">
        <v>31.3</v>
      </c>
      <c r="E26" s="533" t="s">
        <v>253</v>
      </c>
      <c r="F26" s="533">
        <v>29.2</v>
      </c>
      <c r="G26" s="533">
        <v>28.5</v>
      </c>
      <c r="H26" s="533">
        <v>26.8</v>
      </c>
      <c r="I26" s="533">
        <v>25.4</v>
      </c>
      <c r="J26" s="534">
        <f>J10/J6</f>
        <v>24.721311475409838</v>
      </c>
      <c r="K26" s="534">
        <v>26.2</v>
      </c>
      <c r="L26" s="534">
        <v>25.4</v>
      </c>
      <c r="M26" s="534">
        <v>24.1</v>
      </c>
    </row>
    <row r="27" spans="1:2" ht="16.5" customHeight="1">
      <c r="A27" s="35" t="s">
        <v>337</v>
      </c>
      <c r="B27" s="35"/>
    </row>
  </sheetData>
  <sheetProtection/>
  <mergeCells count="10">
    <mergeCell ref="A2:B2"/>
    <mergeCell ref="A3:B3"/>
    <mergeCell ref="A6:B6"/>
    <mergeCell ref="A10:B10"/>
    <mergeCell ref="A13:B13"/>
    <mergeCell ref="A16:B16"/>
    <mergeCell ref="A19:B19"/>
    <mergeCell ref="A22:B22"/>
    <mergeCell ref="A25:B25"/>
    <mergeCell ref="A26:B26"/>
  </mergeCells>
  <printOptions/>
  <pageMargins left="0.984251968503937" right="0.7874015748031497" top="0.3937007874015748" bottom="0.3937007874015748" header="0.5118110236220472" footer="0.1968503937007874"/>
  <pageSetup horizontalDpi="600" verticalDpi="600" orientation="landscape" paperSize="9" r:id="rId1"/>
  <headerFooter alignWithMargins="0">
    <oddFooter>&amp;L&amp;"ＭＳ Ｐ明朝,標準"&amp;10－３６－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625" style="2" customWidth="1"/>
    <col min="3" max="3" width="4.625" style="470" customWidth="1"/>
    <col min="4" max="4" width="12.625" style="2" customWidth="1"/>
    <col min="5" max="5" width="4.625" style="470" customWidth="1"/>
    <col min="6" max="6" width="10.625" style="2" customWidth="1"/>
    <col min="7" max="7" width="4.625" style="470" customWidth="1"/>
    <col min="8" max="8" width="12.625" style="2" customWidth="1"/>
    <col min="9" max="9" width="4.625" style="470" customWidth="1"/>
    <col min="10" max="10" width="10.625" style="2" customWidth="1"/>
    <col min="11" max="11" width="4.625" style="470" customWidth="1"/>
    <col min="12" max="12" width="12.625" style="2" customWidth="1"/>
    <col min="13" max="13" width="4.625" style="470" customWidth="1"/>
    <col min="14" max="14" width="13.625" style="1" customWidth="1"/>
    <col min="15" max="15" width="4.625" style="470" customWidth="1"/>
    <col min="16" max="16384" width="9.00390625" style="1" customWidth="1"/>
  </cols>
  <sheetData>
    <row r="1" ht="16.5" customHeight="1">
      <c r="A1" s="1" t="s">
        <v>60</v>
      </c>
    </row>
    <row r="2" spans="1:13" ht="16.5" customHeight="1">
      <c r="A2" s="54" t="s">
        <v>589</v>
      </c>
      <c r="B2" s="10" t="s">
        <v>78</v>
      </c>
      <c r="C2" s="125"/>
      <c r="D2" s="125"/>
      <c r="E2" s="535"/>
      <c r="F2" s="10" t="s">
        <v>129</v>
      </c>
      <c r="G2" s="125"/>
      <c r="H2" s="125"/>
      <c r="I2" s="535"/>
      <c r="J2" s="125" t="s">
        <v>603</v>
      </c>
      <c r="K2" s="125"/>
      <c r="L2" s="125"/>
      <c r="M2" s="415"/>
    </row>
    <row r="3" spans="1:13" ht="16.5" customHeight="1">
      <c r="A3" s="56"/>
      <c r="B3" s="536" t="s">
        <v>647</v>
      </c>
      <c r="C3" s="537"/>
      <c r="D3" s="538" t="s">
        <v>448</v>
      </c>
      <c r="E3" s="537"/>
      <c r="F3" s="536" t="s">
        <v>647</v>
      </c>
      <c r="G3" s="537"/>
      <c r="H3" s="538" t="s">
        <v>448</v>
      </c>
      <c r="I3" s="537"/>
      <c r="J3" s="538" t="s">
        <v>647</v>
      </c>
      <c r="K3" s="539"/>
      <c r="L3" s="538" t="s">
        <v>448</v>
      </c>
      <c r="M3" s="540"/>
    </row>
    <row r="4" spans="1:14" ht="16.5" customHeight="1">
      <c r="A4" s="4" t="s">
        <v>553</v>
      </c>
      <c r="B4" s="541">
        <v>9268</v>
      </c>
      <c r="C4" s="542" t="s">
        <v>287</v>
      </c>
      <c r="D4" s="543">
        <v>5316488</v>
      </c>
      <c r="E4" s="542" t="s">
        <v>356</v>
      </c>
      <c r="F4" s="541">
        <v>122</v>
      </c>
      <c r="G4" s="542" t="s">
        <v>287</v>
      </c>
      <c r="H4" s="543">
        <v>56279</v>
      </c>
      <c r="I4" s="542" t="s">
        <v>356</v>
      </c>
      <c r="J4" s="543">
        <v>7</v>
      </c>
      <c r="K4" s="542" t="s">
        <v>287</v>
      </c>
      <c r="L4" s="543">
        <v>168</v>
      </c>
      <c r="M4" s="544" t="s">
        <v>356</v>
      </c>
      <c r="N4" s="545"/>
    </row>
    <row r="5" spans="1:15" s="2" customFormat="1" ht="16.5" customHeight="1">
      <c r="A5" s="4" t="s">
        <v>517</v>
      </c>
      <c r="B5" s="541">
        <v>9578</v>
      </c>
      <c r="C5" s="542"/>
      <c r="D5" s="543">
        <v>5642114</v>
      </c>
      <c r="E5" s="542"/>
      <c r="F5" s="541">
        <v>127</v>
      </c>
      <c r="G5" s="542"/>
      <c r="H5" s="543">
        <v>44185</v>
      </c>
      <c r="I5" s="542"/>
      <c r="J5" s="543">
        <v>4</v>
      </c>
      <c r="K5" s="542"/>
      <c r="L5" s="543">
        <v>108</v>
      </c>
      <c r="M5" s="546"/>
      <c r="N5" s="53"/>
      <c r="O5" s="3"/>
    </row>
    <row r="6" spans="1:15" s="2" customFormat="1" ht="16.5" customHeight="1">
      <c r="A6" s="4" t="s">
        <v>97</v>
      </c>
      <c r="B6" s="541">
        <v>9917</v>
      </c>
      <c r="C6" s="542"/>
      <c r="D6" s="543">
        <v>5921868</v>
      </c>
      <c r="E6" s="542"/>
      <c r="F6" s="541">
        <v>95</v>
      </c>
      <c r="G6" s="542"/>
      <c r="H6" s="543">
        <v>32254</v>
      </c>
      <c r="I6" s="542"/>
      <c r="J6" s="543">
        <v>2</v>
      </c>
      <c r="K6" s="542"/>
      <c r="L6" s="543">
        <v>60</v>
      </c>
      <c r="M6" s="546"/>
      <c r="N6" s="53"/>
      <c r="O6" s="3"/>
    </row>
    <row r="7" spans="1:15" s="2" customFormat="1" ht="16.5" customHeight="1">
      <c r="A7" s="4" t="s">
        <v>336</v>
      </c>
      <c r="B7" s="541">
        <v>10224</v>
      </c>
      <c r="C7" s="542"/>
      <c r="D7" s="543">
        <v>6239991</v>
      </c>
      <c r="E7" s="542"/>
      <c r="F7" s="541">
        <v>50</v>
      </c>
      <c r="G7" s="542"/>
      <c r="H7" s="543">
        <v>18056</v>
      </c>
      <c r="I7" s="542"/>
      <c r="J7" s="543">
        <v>1</v>
      </c>
      <c r="K7" s="542"/>
      <c r="L7" s="543">
        <v>36</v>
      </c>
      <c r="M7" s="546"/>
      <c r="N7" s="53"/>
      <c r="O7" s="3"/>
    </row>
    <row r="8" spans="1:15" s="2" customFormat="1" ht="16.5" customHeight="1">
      <c r="A8" s="4" t="s">
        <v>240</v>
      </c>
      <c r="B8" s="541">
        <v>10511</v>
      </c>
      <c r="C8" s="542"/>
      <c r="D8" s="543">
        <v>6520776</v>
      </c>
      <c r="E8" s="542"/>
      <c r="F8" s="541">
        <v>40</v>
      </c>
      <c r="G8" s="542"/>
      <c r="H8" s="543">
        <v>15942</v>
      </c>
      <c r="I8" s="542"/>
      <c r="J8" s="543">
        <v>1</v>
      </c>
      <c r="K8" s="542"/>
      <c r="L8" s="543">
        <v>12</v>
      </c>
      <c r="M8" s="546"/>
      <c r="N8" s="53"/>
      <c r="O8" s="3"/>
    </row>
    <row r="9" spans="1:15" s="2" customFormat="1" ht="16.5" customHeight="1">
      <c r="A9" s="4" t="s">
        <v>541</v>
      </c>
      <c r="B9" s="541">
        <v>10755</v>
      </c>
      <c r="C9" s="542"/>
      <c r="D9" s="541">
        <v>6672665</v>
      </c>
      <c r="E9" s="542"/>
      <c r="F9" s="541">
        <v>33</v>
      </c>
      <c r="G9" s="542"/>
      <c r="H9" s="541">
        <v>12382</v>
      </c>
      <c r="I9" s="542"/>
      <c r="J9" s="541">
        <v>0</v>
      </c>
      <c r="K9" s="542"/>
      <c r="L9" s="541">
        <v>0</v>
      </c>
      <c r="M9" s="546"/>
      <c r="N9" s="53"/>
      <c r="O9" s="3"/>
    </row>
    <row r="10" spans="1:15" s="2" customFormat="1" ht="16.5" customHeight="1">
      <c r="A10" s="4" t="s">
        <v>133</v>
      </c>
      <c r="B10" s="541">
        <v>12094</v>
      </c>
      <c r="C10" s="542"/>
      <c r="D10" s="541">
        <v>7617854</v>
      </c>
      <c r="E10" s="542"/>
      <c r="F10" s="541">
        <v>21</v>
      </c>
      <c r="G10" s="542"/>
      <c r="H10" s="541">
        <v>9253</v>
      </c>
      <c r="I10" s="542"/>
      <c r="J10" s="541">
        <v>0</v>
      </c>
      <c r="K10" s="542"/>
      <c r="L10" s="541">
        <v>0</v>
      </c>
      <c r="M10" s="546"/>
      <c r="N10" s="53"/>
      <c r="O10" s="3"/>
    </row>
    <row r="11" spans="1:15" s="2" customFormat="1" ht="16.5" customHeight="1">
      <c r="A11" s="4" t="s">
        <v>159</v>
      </c>
      <c r="B11" s="541">
        <v>12381</v>
      </c>
      <c r="C11" s="542"/>
      <c r="D11" s="541">
        <v>7897757</v>
      </c>
      <c r="E11" s="542"/>
      <c r="F11" s="541">
        <v>20</v>
      </c>
      <c r="G11" s="542"/>
      <c r="H11" s="541">
        <v>7369</v>
      </c>
      <c r="I11" s="542"/>
      <c r="J11" s="541">
        <v>0</v>
      </c>
      <c r="K11" s="542"/>
      <c r="L11" s="541">
        <v>0</v>
      </c>
      <c r="M11" s="546"/>
      <c r="N11" s="53"/>
      <c r="O11" s="3"/>
    </row>
    <row r="12" spans="1:15" s="2" customFormat="1" ht="16.5" customHeight="1">
      <c r="A12" s="4" t="s">
        <v>433</v>
      </c>
      <c r="B12" s="541">
        <v>12647</v>
      </c>
      <c r="C12" s="542"/>
      <c r="D12" s="541">
        <v>8142010</v>
      </c>
      <c r="E12" s="542"/>
      <c r="F12" s="541">
        <v>16</v>
      </c>
      <c r="G12" s="542"/>
      <c r="H12" s="541">
        <v>5327</v>
      </c>
      <c r="I12" s="542"/>
      <c r="J12" s="541">
        <v>0</v>
      </c>
      <c r="K12" s="542"/>
      <c r="L12" s="541">
        <v>0</v>
      </c>
      <c r="M12" s="546"/>
      <c r="N12" s="53"/>
      <c r="O12" s="3"/>
    </row>
    <row r="13" spans="1:15" s="2" customFormat="1" ht="16.5" customHeight="1">
      <c r="A13" s="4" t="s">
        <v>606</v>
      </c>
      <c r="B13" s="541">
        <v>12755</v>
      </c>
      <c r="C13" s="542"/>
      <c r="D13" s="541">
        <v>8289226</v>
      </c>
      <c r="E13" s="542"/>
      <c r="F13" s="541">
        <v>11</v>
      </c>
      <c r="G13" s="542"/>
      <c r="H13" s="541">
        <v>3298</v>
      </c>
      <c r="I13" s="542"/>
      <c r="J13" s="541">
        <v>0</v>
      </c>
      <c r="K13" s="542"/>
      <c r="L13" s="541">
        <v>0</v>
      </c>
      <c r="M13" s="546"/>
      <c r="N13" s="53"/>
      <c r="O13" s="3"/>
    </row>
    <row r="14" spans="1:15" s="2" customFormat="1" ht="16.5" customHeight="1">
      <c r="A14" s="407" t="s">
        <v>198</v>
      </c>
      <c r="B14" s="547">
        <v>13148</v>
      </c>
      <c r="C14" s="548"/>
      <c r="D14" s="547">
        <v>8618105</v>
      </c>
      <c r="E14" s="548"/>
      <c r="F14" s="547">
        <v>9</v>
      </c>
      <c r="G14" s="548"/>
      <c r="H14" s="547">
        <v>2435</v>
      </c>
      <c r="I14" s="548"/>
      <c r="J14" s="22">
        <v>0</v>
      </c>
      <c r="K14" s="548"/>
      <c r="L14" s="22">
        <v>0</v>
      </c>
      <c r="M14" s="549"/>
      <c r="N14" s="53"/>
      <c r="O14" s="3"/>
    </row>
    <row r="15" spans="1:15" s="35" customFormat="1" ht="16.5" customHeight="1">
      <c r="A15" s="61" t="s">
        <v>7</v>
      </c>
      <c r="B15" s="550"/>
      <c r="C15" s="551"/>
      <c r="D15" s="550"/>
      <c r="E15" s="551"/>
      <c r="F15" s="550"/>
      <c r="G15" s="551"/>
      <c r="H15" s="550"/>
      <c r="I15" s="551"/>
      <c r="J15" s="550"/>
      <c r="K15" s="551"/>
      <c r="L15" s="550"/>
      <c r="M15" s="551"/>
      <c r="O15" s="29"/>
    </row>
    <row r="16" spans="1:15" s="35" customFormat="1" ht="16.5" customHeight="1">
      <c r="A16" s="35" t="s">
        <v>208</v>
      </c>
      <c r="B16" s="550"/>
      <c r="C16" s="551"/>
      <c r="D16" s="550"/>
      <c r="E16" s="551"/>
      <c r="F16" s="550"/>
      <c r="G16" s="551"/>
      <c r="H16" s="550"/>
      <c r="I16" s="551"/>
      <c r="J16" s="550"/>
      <c r="K16" s="551"/>
      <c r="L16" s="550"/>
      <c r="M16" s="551"/>
      <c r="O16" s="29"/>
    </row>
    <row r="17" ht="16.5" customHeight="1"/>
    <row r="18" ht="16.5" customHeight="1">
      <c r="A18" s="1" t="s">
        <v>640</v>
      </c>
    </row>
    <row r="19" spans="1:15" ht="16.5" customHeight="1">
      <c r="A19" s="36" t="s">
        <v>556</v>
      </c>
      <c r="B19" s="10" t="s">
        <v>456</v>
      </c>
      <c r="C19" s="125"/>
      <c r="D19" s="125"/>
      <c r="E19" s="535"/>
      <c r="F19" s="125" t="s">
        <v>438</v>
      </c>
      <c r="G19" s="125"/>
      <c r="H19" s="125"/>
      <c r="I19" s="415"/>
      <c r="J19" s="10" t="s">
        <v>207</v>
      </c>
      <c r="K19" s="125"/>
      <c r="L19" s="125"/>
      <c r="M19" s="535"/>
      <c r="N19" s="36" t="s">
        <v>303</v>
      </c>
      <c r="O19" s="38"/>
    </row>
    <row r="20" spans="1:15" ht="16.5" customHeight="1">
      <c r="A20" s="41"/>
      <c r="B20" s="40" t="s">
        <v>123</v>
      </c>
      <c r="C20" s="41"/>
      <c r="D20" s="40" t="s">
        <v>459</v>
      </c>
      <c r="E20" s="56"/>
      <c r="F20" s="41" t="s">
        <v>370</v>
      </c>
      <c r="G20" s="56"/>
      <c r="H20" s="41" t="s">
        <v>223</v>
      </c>
      <c r="I20" s="41"/>
      <c r="J20" s="40" t="s">
        <v>480</v>
      </c>
      <c r="K20" s="56"/>
      <c r="L20" s="41" t="s">
        <v>45</v>
      </c>
      <c r="M20" s="457"/>
      <c r="N20" s="41"/>
      <c r="O20" s="552"/>
    </row>
    <row r="21" spans="1:15" ht="16.5" customHeight="1">
      <c r="A21" s="4" t="s">
        <v>505</v>
      </c>
      <c r="B21" s="541">
        <v>8801</v>
      </c>
      <c r="C21" s="546" t="s">
        <v>514</v>
      </c>
      <c r="D21" s="541">
        <v>17000</v>
      </c>
      <c r="E21" s="542" t="s">
        <v>287</v>
      </c>
      <c r="F21" s="543">
        <v>252806</v>
      </c>
      <c r="G21" s="542" t="s">
        <v>379</v>
      </c>
      <c r="H21" s="543">
        <v>6884943</v>
      </c>
      <c r="I21" s="546" t="s">
        <v>189</v>
      </c>
      <c r="J21" s="541">
        <v>157586</v>
      </c>
      <c r="K21" s="542" t="s">
        <v>15</v>
      </c>
      <c r="L21" s="543">
        <v>76717</v>
      </c>
      <c r="M21" s="542" t="s">
        <v>15</v>
      </c>
      <c r="N21" s="543">
        <v>1396012</v>
      </c>
      <c r="O21" s="470" t="s">
        <v>356</v>
      </c>
    </row>
    <row r="22" spans="1:15" s="2" customFormat="1" ht="16.5" customHeight="1">
      <c r="A22" s="4" t="s">
        <v>466</v>
      </c>
      <c r="B22" s="541">
        <v>9064</v>
      </c>
      <c r="C22" s="546"/>
      <c r="D22" s="541">
        <v>17349</v>
      </c>
      <c r="E22" s="542"/>
      <c r="F22" s="543">
        <v>278073</v>
      </c>
      <c r="G22" s="542"/>
      <c r="H22" s="543">
        <v>7294226</v>
      </c>
      <c r="I22" s="546"/>
      <c r="J22" s="541">
        <v>152159</v>
      </c>
      <c r="K22" s="542"/>
      <c r="L22" s="543">
        <v>79137</v>
      </c>
      <c r="M22" s="542"/>
      <c r="N22" s="543">
        <v>1437027</v>
      </c>
      <c r="O22" s="3"/>
    </row>
    <row r="23" spans="1:15" s="2" customFormat="1" ht="16.5" customHeight="1">
      <c r="A23" s="4" t="s">
        <v>517</v>
      </c>
      <c r="B23" s="541">
        <v>9283</v>
      </c>
      <c r="C23" s="546"/>
      <c r="D23" s="541">
        <v>17583</v>
      </c>
      <c r="E23" s="542"/>
      <c r="F23" s="543">
        <v>292200</v>
      </c>
      <c r="G23" s="542"/>
      <c r="H23" s="543">
        <v>7069641</v>
      </c>
      <c r="I23" s="546"/>
      <c r="J23" s="541">
        <v>159407</v>
      </c>
      <c r="K23" s="542"/>
      <c r="L23" s="543">
        <v>88226</v>
      </c>
      <c r="M23" s="542"/>
      <c r="N23" s="543">
        <v>1435020</v>
      </c>
      <c r="O23" s="3"/>
    </row>
    <row r="24" spans="1:15" s="2" customFormat="1" ht="16.5" customHeight="1">
      <c r="A24" s="4" t="s">
        <v>97</v>
      </c>
      <c r="B24" s="541">
        <v>9493</v>
      </c>
      <c r="C24" s="546"/>
      <c r="D24" s="541">
        <v>17851</v>
      </c>
      <c r="E24" s="542"/>
      <c r="F24" s="543">
        <v>308523</v>
      </c>
      <c r="G24" s="542"/>
      <c r="H24" s="543">
        <v>7392363</v>
      </c>
      <c r="I24" s="546"/>
      <c r="J24" s="541">
        <v>158967</v>
      </c>
      <c r="K24" s="542"/>
      <c r="L24" s="543">
        <v>90097</v>
      </c>
      <c r="M24" s="542"/>
      <c r="N24" s="543">
        <v>1557724</v>
      </c>
      <c r="O24" s="3"/>
    </row>
    <row r="25" spans="1:15" s="2" customFormat="1" ht="16.5" customHeight="1">
      <c r="A25" s="4" t="s">
        <v>336</v>
      </c>
      <c r="B25" s="541">
        <v>9796</v>
      </c>
      <c r="C25" s="542"/>
      <c r="D25" s="541">
        <v>18391</v>
      </c>
      <c r="E25" s="542"/>
      <c r="F25" s="541">
        <v>306408</v>
      </c>
      <c r="G25" s="542"/>
      <c r="H25" s="543">
        <v>7248622</v>
      </c>
      <c r="I25" s="546"/>
      <c r="J25" s="541">
        <v>158326</v>
      </c>
      <c r="K25" s="542"/>
      <c r="L25" s="543">
        <v>89799</v>
      </c>
      <c r="M25" s="542"/>
      <c r="N25" s="543">
        <v>1573069</v>
      </c>
      <c r="O25" s="3"/>
    </row>
    <row r="26" spans="1:15" s="2" customFormat="1" ht="16.5" customHeight="1">
      <c r="A26" s="4" t="s">
        <v>240</v>
      </c>
      <c r="B26" s="541">
        <v>10107</v>
      </c>
      <c r="C26" s="546"/>
      <c r="D26" s="541">
        <v>18962</v>
      </c>
      <c r="E26" s="542"/>
      <c r="F26" s="543">
        <v>331714</v>
      </c>
      <c r="G26" s="542"/>
      <c r="H26" s="541">
        <v>7854346</v>
      </c>
      <c r="I26" s="542"/>
      <c r="J26" s="541">
        <v>142047</v>
      </c>
      <c r="K26" s="542"/>
      <c r="L26" s="541">
        <v>80795</v>
      </c>
      <c r="M26" s="542"/>
      <c r="N26" s="541">
        <v>1550143</v>
      </c>
      <c r="O26" s="3"/>
    </row>
    <row r="27" spans="1:15" s="2" customFormat="1" ht="16.5" customHeight="1">
      <c r="A27" s="4" t="s">
        <v>541</v>
      </c>
      <c r="B27" s="541">
        <v>11161</v>
      </c>
      <c r="C27" s="546"/>
      <c r="D27" s="541">
        <v>20965</v>
      </c>
      <c r="E27" s="542"/>
      <c r="F27" s="543">
        <v>365381</v>
      </c>
      <c r="G27" s="542"/>
      <c r="H27" s="541">
        <v>8728386</v>
      </c>
      <c r="I27" s="542"/>
      <c r="J27" s="541">
        <v>138851</v>
      </c>
      <c r="K27" s="542"/>
      <c r="L27" s="541">
        <v>78696</v>
      </c>
      <c r="M27" s="542"/>
      <c r="N27" s="541">
        <v>1763146</v>
      </c>
      <c r="O27" s="3"/>
    </row>
    <row r="28" spans="1:15" s="2" customFormat="1" ht="16.5" customHeight="1">
      <c r="A28" s="4" t="s">
        <v>133</v>
      </c>
      <c r="B28" s="541">
        <v>11331</v>
      </c>
      <c r="C28" s="546"/>
      <c r="D28" s="541">
        <v>21122</v>
      </c>
      <c r="E28" s="542"/>
      <c r="F28" s="543">
        <f>128527+178847+65877</f>
        <v>373251</v>
      </c>
      <c r="G28" s="542"/>
      <c r="H28" s="541">
        <f>2674299+5219029+1273776</f>
        <v>9167104</v>
      </c>
      <c r="I28" s="542"/>
      <c r="J28" s="541">
        <f>109447+16023</f>
        <v>125470</v>
      </c>
      <c r="K28" s="542"/>
      <c r="L28" s="541">
        <f>58233+12219</f>
        <v>70452</v>
      </c>
      <c r="M28" s="542"/>
      <c r="N28" s="541">
        <v>1885694</v>
      </c>
      <c r="O28" s="3"/>
    </row>
    <row r="29" spans="1:15" s="2" customFormat="1" ht="16.5" customHeight="1">
      <c r="A29" s="4" t="s">
        <v>159</v>
      </c>
      <c r="B29" s="541">
        <v>11543</v>
      </c>
      <c r="C29" s="546"/>
      <c r="D29" s="541">
        <v>21143</v>
      </c>
      <c r="E29" s="542"/>
      <c r="F29" s="543">
        <v>379262</v>
      </c>
      <c r="G29" s="542"/>
      <c r="H29" s="541">
        <v>9307798</v>
      </c>
      <c r="I29" s="542"/>
      <c r="J29" s="541">
        <v>121834</v>
      </c>
      <c r="K29" s="542"/>
      <c r="L29" s="541">
        <v>69610</v>
      </c>
      <c r="M29" s="542"/>
      <c r="N29" s="541">
        <v>1926396</v>
      </c>
      <c r="O29" s="3"/>
    </row>
    <row r="30" spans="1:15" s="2" customFormat="1" ht="16.5" customHeight="1">
      <c r="A30" s="4" t="s">
        <v>433</v>
      </c>
      <c r="B30" s="541">
        <v>11564</v>
      </c>
      <c r="C30" s="546"/>
      <c r="D30" s="541">
        <v>20941</v>
      </c>
      <c r="E30" s="542"/>
      <c r="F30" s="543">
        <v>373897</v>
      </c>
      <c r="G30" s="542"/>
      <c r="H30" s="541">
        <v>9284096</v>
      </c>
      <c r="I30" s="542"/>
      <c r="J30" s="541">
        <v>122416</v>
      </c>
      <c r="K30" s="542"/>
      <c r="L30" s="541">
        <v>70557</v>
      </c>
      <c r="M30" s="542"/>
      <c r="N30" s="541">
        <v>1899979</v>
      </c>
      <c r="O30" s="3"/>
    </row>
    <row r="31" spans="1:15" s="2" customFormat="1" ht="16.5" customHeight="1">
      <c r="A31" s="407" t="s">
        <v>606</v>
      </c>
      <c r="B31" s="547">
        <v>8708</v>
      </c>
      <c r="C31" s="549"/>
      <c r="D31" s="547">
        <v>14721</v>
      </c>
      <c r="E31" s="548"/>
      <c r="F31" s="553">
        <v>206156</v>
      </c>
      <c r="G31" s="548"/>
      <c r="H31" s="547">
        <v>4226679</v>
      </c>
      <c r="I31" s="548"/>
      <c r="J31" s="547">
        <v>117585</v>
      </c>
      <c r="K31" s="548"/>
      <c r="L31" s="547">
        <v>71485</v>
      </c>
      <c r="M31" s="548"/>
      <c r="N31" s="547">
        <v>1681831</v>
      </c>
      <c r="O31" s="554"/>
    </row>
    <row r="32" spans="1:6" ht="16.5" customHeight="1">
      <c r="A32" s="35" t="s">
        <v>310</v>
      </c>
      <c r="F32" s="30" t="s">
        <v>503</v>
      </c>
    </row>
    <row r="33" ht="16.5" customHeight="1">
      <c r="A33" s="35" t="s">
        <v>91</v>
      </c>
    </row>
  </sheetData>
  <sheetProtection/>
  <mergeCells count="21">
    <mergeCell ref="A2:A3"/>
    <mergeCell ref="B2:E2"/>
    <mergeCell ref="F2:I2"/>
    <mergeCell ref="J2:M2"/>
    <mergeCell ref="B3:C3"/>
    <mergeCell ref="D3:E3"/>
    <mergeCell ref="F3:G3"/>
    <mergeCell ref="H3:I3"/>
    <mergeCell ref="J3:K3"/>
    <mergeCell ref="L3:M3"/>
    <mergeCell ref="A19:A20"/>
    <mergeCell ref="B19:E19"/>
    <mergeCell ref="F19:I19"/>
    <mergeCell ref="J19:M19"/>
    <mergeCell ref="N19:O20"/>
    <mergeCell ref="B20:C20"/>
    <mergeCell ref="D20:E20"/>
    <mergeCell ref="F20:G20"/>
    <mergeCell ref="H20:I20"/>
    <mergeCell ref="J20:K20"/>
    <mergeCell ref="L20:M20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Ｐ明朝,標準"&amp;10－３７－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selection activeCell="A1" sqref="A1"/>
    </sheetView>
  </sheetViews>
  <sheetFormatPr defaultColWidth="8.75390625" defaultRowHeight="13.5"/>
  <cols>
    <col min="1" max="1" width="9.25390625" style="1" customWidth="1"/>
    <col min="2" max="4" width="10.375" style="1" customWidth="1"/>
    <col min="5" max="5" width="12.25390625" style="1" customWidth="1"/>
    <col min="6" max="12" width="10.375" style="1" customWidth="1"/>
    <col min="13" max="16384" width="8.75390625" style="1" customWidth="1"/>
  </cols>
  <sheetData>
    <row r="1" ht="15.75" customHeight="1">
      <c r="A1" s="1" t="s">
        <v>478</v>
      </c>
    </row>
    <row r="2" spans="1:12" ht="16.5" customHeight="1">
      <c r="A2" s="36" t="s">
        <v>589</v>
      </c>
      <c r="B2" s="262" t="s">
        <v>26</v>
      </c>
      <c r="C2" s="555" t="s">
        <v>628</v>
      </c>
      <c r="D2" s="556"/>
      <c r="E2" s="556"/>
      <c r="F2" s="556"/>
      <c r="G2" s="557"/>
      <c r="H2" s="558" t="s">
        <v>537</v>
      </c>
      <c r="I2" s="559"/>
      <c r="J2" s="555" t="s">
        <v>549</v>
      </c>
      <c r="K2" s="557"/>
      <c r="L2" s="36" t="s">
        <v>145</v>
      </c>
    </row>
    <row r="3" spans="1:12" ht="16.5" customHeight="1">
      <c r="A3" s="397"/>
      <c r="B3" s="560"/>
      <c r="C3" s="355" t="s">
        <v>371</v>
      </c>
      <c r="D3" s="355" t="s">
        <v>90</v>
      </c>
      <c r="E3" s="355" t="s">
        <v>103</v>
      </c>
      <c r="F3" s="355" t="s">
        <v>233</v>
      </c>
      <c r="G3" s="355" t="s">
        <v>138</v>
      </c>
      <c r="H3" s="355" t="s">
        <v>428</v>
      </c>
      <c r="I3" s="355" t="s">
        <v>628</v>
      </c>
      <c r="J3" s="355" t="s">
        <v>397</v>
      </c>
      <c r="K3" s="355" t="s">
        <v>4</v>
      </c>
      <c r="L3" s="41"/>
    </row>
    <row r="4" spans="1:12" s="2" customFormat="1" ht="16.5" customHeight="1">
      <c r="A4" s="4" t="s">
        <v>339</v>
      </c>
      <c r="B4" s="14">
        <v>9</v>
      </c>
      <c r="C4" s="14">
        <v>1380</v>
      </c>
      <c r="D4" s="14">
        <v>1098</v>
      </c>
      <c r="E4" s="14">
        <v>215</v>
      </c>
      <c r="F4" s="14">
        <v>278</v>
      </c>
      <c r="G4" s="14">
        <v>4</v>
      </c>
      <c r="H4" s="14">
        <v>60</v>
      </c>
      <c r="I4" s="14">
        <v>145</v>
      </c>
      <c r="J4" s="14">
        <v>24</v>
      </c>
      <c r="K4" s="15">
        <v>8</v>
      </c>
      <c r="L4" s="15">
        <v>22</v>
      </c>
    </row>
    <row r="5" spans="1:12" s="2" customFormat="1" ht="16.5" customHeight="1">
      <c r="A5" s="4" t="s">
        <v>426</v>
      </c>
      <c r="B5" s="14">
        <v>9</v>
      </c>
      <c r="C5" s="14">
        <v>1390</v>
      </c>
      <c r="D5" s="14">
        <v>888</v>
      </c>
      <c r="E5" s="14">
        <v>220</v>
      </c>
      <c r="F5" s="14">
        <v>278</v>
      </c>
      <c r="G5" s="14">
        <v>4</v>
      </c>
      <c r="H5" s="14">
        <v>62</v>
      </c>
      <c r="I5" s="14">
        <v>113</v>
      </c>
      <c r="J5" s="14">
        <v>25</v>
      </c>
      <c r="K5" s="15">
        <v>8</v>
      </c>
      <c r="L5" s="15">
        <v>23</v>
      </c>
    </row>
    <row r="6" spans="1:12" s="2" customFormat="1" ht="16.5" customHeight="1">
      <c r="A6" s="4" t="s">
        <v>541</v>
      </c>
      <c r="B6" s="14">
        <v>9</v>
      </c>
      <c r="C6" s="14">
        <v>1390</v>
      </c>
      <c r="D6" s="14">
        <v>888</v>
      </c>
      <c r="E6" s="14">
        <v>220</v>
      </c>
      <c r="F6" s="14">
        <v>278</v>
      </c>
      <c r="G6" s="14">
        <v>4</v>
      </c>
      <c r="H6" s="14">
        <v>62</v>
      </c>
      <c r="I6" s="14">
        <v>113</v>
      </c>
      <c r="J6" s="14">
        <v>25</v>
      </c>
      <c r="K6" s="15">
        <v>8</v>
      </c>
      <c r="L6" s="15">
        <v>23</v>
      </c>
    </row>
    <row r="7" spans="1:12" s="2" customFormat="1" ht="16.5" customHeight="1">
      <c r="A7" s="4" t="s">
        <v>326</v>
      </c>
      <c r="B7" s="14">
        <v>9</v>
      </c>
      <c r="C7" s="14">
        <v>1371</v>
      </c>
      <c r="D7" s="14">
        <v>869</v>
      </c>
      <c r="E7" s="14">
        <v>220</v>
      </c>
      <c r="F7" s="14">
        <v>278</v>
      </c>
      <c r="G7" s="14">
        <v>4</v>
      </c>
      <c r="H7" s="14">
        <v>60</v>
      </c>
      <c r="I7" s="14">
        <v>126</v>
      </c>
      <c r="J7" s="14">
        <v>26</v>
      </c>
      <c r="K7" s="15">
        <v>9</v>
      </c>
      <c r="L7" s="15">
        <v>26</v>
      </c>
    </row>
    <row r="8" spans="1:25" s="2" customFormat="1" ht="16.5" customHeight="1">
      <c r="A8" s="4" t="s">
        <v>159</v>
      </c>
      <c r="B8" s="14">
        <v>9</v>
      </c>
      <c r="C8" s="14">
        <v>1371</v>
      </c>
      <c r="D8" s="14">
        <v>869</v>
      </c>
      <c r="E8" s="14">
        <v>220</v>
      </c>
      <c r="F8" s="14">
        <v>278</v>
      </c>
      <c r="G8" s="14">
        <v>4</v>
      </c>
      <c r="H8" s="14">
        <v>60</v>
      </c>
      <c r="I8" s="14">
        <v>126</v>
      </c>
      <c r="J8" s="14">
        <v>27</v>
      </c>
      <c r="K8" s="15">
        <v>9</v>
      </c>
      <c r="L8" s="15">
        <v>28</v>
      </c>
      <c r="N8" s="4"/>
      <c r="O8" s="52"/>
      <c r="P8" s="561"/>
      <c r="Q8" s="25"/>
      <c r="R8" s="52"/>
      <c r="S8" s="52"/>
      <c r="T8" s="52"/>
      <c r="U8" s="52"/>
      <c r="V8" s="52"/>
      <c r="W8" s="52"/>
      <c r="X8" s="52"/>
      <c r="Y8" s="52"/>
    </row>
    <row r="9" spans="1:12" s="2" customFormat="1" ht="16.5" customHeight="1">
      <c r="A9" s="4" t="s">
        <v>433</v>
      </c>
      <c r="B9" s="14">
        <v>9</v>
      </c>
      <c r="C9" s="14">
        <v>1371</v>
      </c>
      <c r="D9" s="14">
        <v>869</v>
      </c>
      <c r="E9" s="14">
        <v>220</v>
      </c>
      <c r="F9" s="14">
        <v>278</v>
      </c>
      <c r="G9" s="14">
        <v>4</v>
      </c>
      <c r="H9" s="14">
        <v>58</v>
      </c>
      <c r="I9" s="14">
        <v>111</v>
      </c>
      <c r="J9" s="14">
        <v>28</v>
      </c>
      <c r="K9" s="15">
        <v>7</v>
      </c>
      <c r="L9" s="15">
        <v>27</v>
      </c>
    </row>
    <row r="10" spans="1:12" s="2" customFormat="1" ht="16.5" customHeight="1">
      <c r="A10" s="4" t="s">
        <v>606</v>
      </c>
      <c r="B10" s="14">
        <v>9</v>
      </c>
      <c r="C10" s="14">
        <v>1355</v>
      </c>
      <c r="D10" s="14">
        <v>853</v>
      </c>
      <c r="E10" s="14">
        <v>220</v>
      </c>
      <c r="F10" s="14">
        <v>278</v>
      </c>
      <c r="G10" s="14">
        <v>4</v>
      </c>
      <c r="H10" s="14">
        <v>58</v>
      </c>
      <c r="I10" s="14">
        <v>111</v>
      </c>
      <c r="J10" s="14">
        <v>26</v>
      </c>
      <c r="K10" s="15">
        <v>7</v>
      </c>
      <c r="L10" s="15">
        <v>27</v>
      </c>
    </row>
    <row r="11" spans="1:12" s="2" customFormat="1" ht="16.5" customHeight="1">
      <c r="A11" s="4" t="s">
        <v>198</v>
      </c>
      <c r="B11" s="562">
        <v>9</v>
      </c>
      <c r="C11" s="562">
        <v>1355</v>
      </c>
      <c r="D11" s="562">
        <v>853</v>
      </c>
      <c r="E11" s="562">
        <v>220</v>
      </c>
      <c r="F11" s="562">
        <v>278</v>
      </c>
      <c r="G11" s="562">
        <v>4</v>
      </c>
      <c r="H11" s="562">
        <v>57</v>
      </c>
      <c r="I11" s="562">
        <v>93</v>
      </c>
      <c r="J11" s="562">
        <v>27</v>
      </c>
      <c r="K11" s="562">
        <v>9</v>
      </c>
      <c r="L11" s="50">
        <v>28</v>
      </c>
    </row>
    <row r="12" spans="1:12" s="35" customFormat="1" ht="16.5" customHeight="1">
      <c r="A12" s="344" t="s">
        <v>121</v>
      </c>
      <c r="B12" s="563"/>
      <c r="C12" s="564" t="s">
        <v>631</v>
      </c>
      <c r="D12" s="565"/>
      <c r="E12" s="566"/>
      <c r="F12" s="566"/>
      <c r="G12" s="566"/>
      <c r="H12" s="566"/>
      <c r="I12" s="566"/>
      <c r="J12" s="566"/>
      <c r="K12" s="566"/>
      <c r="L12" s="566"/>
    </row>
    <row r="13" ht="4.5" customHeight="1"/>
    <row r="14" ht="15.75" customHeight="1">
      <c r="A14" s="1" t="s">
        <v>423</v>
      </c>
    </row>
    <row r="15" ht="15.75" customHeight="1">
      <c r="A15" s="1" t="s">
        <v>244</v>
      </c>
    </row>
    <row r="16" spans="1:12" ht="16.5" customHeight="1">
      <c r="A16" s="8" t="s">
        <v>589</v>
      </c>
      <c r="B16" s="9" t="s">
        <v>590</v>
      </c>
      <c r="C16" s="9"/>
      <c r="D16" s="9"/>
      <c r="E16" s="9"/>
      <c r="F16" s="9" t="s">
        <v>373</v>
      </c>
      <c r="G16" s="9"/>
      <c r="H16" s="9"/>
      <c r="I16" s="9"/>
      <c r="J16" s="9" t="s">
        <v>184</v>
      </c>
      <c r="K16" s="9"/>
      <c r="L16" s="10"/>
    </row>
    <row r="17" spans="1:12" ht="16.5" customHeight="1">
      <c r="A17" s="567"/>
      <c r="B17" s="568" t="s">
        <v>225</v>
      </c>
      <c r="C17" s="568" t="s">
        <v>227</v>
      </c>
      <c r="D17" s="568" t="s">
        <v>258</v>
      </c>
      <c r="E17" s="569" t="s">
        <v>440</v>
      </c>
      <c r="F17" s="568" t="s">
        <v>381</v>
      </c>
      <c r="G17" s="568" t="s">
        <v>293</v>
      </c>
      <c r="H17" s="568" t="s">
        <v>588</v>
      </c>
      <c r="I17" s="568" t="s">
        <v>573</v>
      </c>
      <c r="J17" s="568" t="s">
        <v>381</v>
      </c>
      <c r="K17" s="568" t="s">
        <v>227</v>
      </c>
      <c r="L17" s="536" t="s">
        <v>568</v>
      </c>
    </row>
    <row r="18" spans="1:12" s="2" customFormat="1" ht="16.5" customHeight="1">
      <c r="A18" s="4" t="s">
        <v>339</v>
      </c>
      <c r="B18" s="14">
        <v>10</v>
      </c>
      <c r="C18" s="14">
        <v>670</v>
      </c>
      <c r="D18" s="14">
        <v>587</v>
      </c>
      <c r="E18" s="14">
        <v>134</v>
      </c>
      <c r="F18" s="14" t="s">
        <v>8</v>
      </c>
      <c r="G18" s="14" t="s">
        <v>8</v>
      </c>
      <c r="H18" s="14" t="s">
        <v>8</v>
      </c>
      <c r="I18" s="14" t="s">
        <v>8</v>
      </c>
      <c r="J18" s="570" t="s">
        <v>401</v>
      </c>
      <c r="K18" s="570" t="s">
        <v>471</v>
      </c>
      <c r="L18" s="571" t="s">
        <v>94</v>
      </c>
    </row>
    <row r="19" spans="1:12" s="2" customFormat="1" ht="16.5" customHeight="1">
      <c r="A19" s="4" t="s">
        <v>240</v>
      </c>
      <c r="B19" s="14">
        <v>10</v>
      </c>
      <c r="C19" s="14">
        <v>670</v>
      </c>
      <c r="D19" s="14">
        <v>603</v>
      </c>
      <c r="E19" s="14">
        <v>131</v>
      </c>
      <c r="F19" s="14" t="s">
        <v>8</v>
      </c>
      <c r="G19" s="14" t="s">
        <v>8</v>
      </c>
      <c r="H19" s="14" t="s">
        <v>8</v>
      </c>
      <c r="I19" s="14" t="s">
        <v>8</v>
      </c>
      <c r="J19" s="572">
        <v>1</v>
      </c>
      <c r="K19" s="572">
        <v>25</v>
      </c>
      <c r="L19" s="44">
        <v>0</v>
      </c>
    </row>
    <row r="20" spans="1:12" s="2" customFormat="1" ht="16.5" customHeight="1">
      <c r="A20" s="4" t="s">
        <v>541</v>
      </c>
      <c r="B20" s="573">
        <v>10</v>
      </c>
      <c r="C20" s="573">
        <v>670</v>
      </c>
      <c r="D20" s="573">
        <v>584</v>
      </c>
      <c r="E20" s="573">
        <v>132</v>
      </c>
      <c r="F20" s="14" t="s">
        <v>8</v>
      </c>
      <c r="G20" s="14" t="s">
        <v>8</v>
      </c>
      <c r="H20" s="14" t="s">
        <v>8</v>
      </c>
      <c r="I20" s="14" t="s">
        <v>8</v>
      </c>
      <c r="J20" s="572">
        <v>1</v>
      </c>
      <c r="K20" s="572">
        <v>25</v>
      </c>
      <c r="L20" s="44">
        <v>0</v>
      </c>
    </row>
    <row r="21" spans="1:12" s="2" customFormat="1" ht="16.5" customHeight="1">
      <c r="A21" s="4" t="s">
        <v>133</v>
      </c>
      <c r="B21" s="573">
        <v>12</v>
      </c>
      <c r="C21" s="573">
        <v>805</v>
      </c>
      <c r="D21" s="573">
        <v>691</v>
      </c>
      <c r="E21" s="573">
        <v>166</v>
      </c>
      <c r="F21" s="14" t="s">
        <v>8</v>
      </c>
      <c r="G21" s="14" t="s">
        <v>8</v>
      </c>
      <c r="H21" s="14" t="s">
        <v>8</v>
      </c>
      <c r="I21" s="14" t="s">
        <v>8</v>
      </c>
      <c r="J21" s="572">
        <v>1</v>
      </c>
      <c r="K21" s="572">
        <v>25</v>
      </c>
      <c r="L21" s="44">
        <v>2</v>
      </c>
    </row>
    <row r="22" spans="1:12" s="2" customFormat="1" ht="16.5" customHeight="1">
      <c r="A22" s="4" t="s">
        <v>159</v>
      </c>
      <c r="B22" s="573">
        <v>12</v>
      </c>
      <c r="C22" s="573">
        <v>805</v>
      </c>
      <c r="D22" s="573">
        <v>692</v>
      </c>
      <c r="E22" s="573">
        <v>159</v>
      </c>
      <c r="F22" s="14" t="s">
        <v>8</v>
      </c>
      <c r="G22" s="14" t="s">
        <v>8</v>
      </c>
      <c r="H22" s="14" t="s">
        <v>8</v>
      </c>
      <c r="I22" s="14" t="s">
        <v>8</v>
      </c>
      <c r="J22" s="572">
        <v>1</v>
      </c>
      <c r="K22" s="572">
        <v>25</v>
      </c>
      <c r="L22" s="44">
        <v>0</v>
      </c>
    </row>
    <row r="23" spans="1:12" s="2" customFormat="1" ht="16.5" customHeight="1">
      <c r="A23" s="4" t="s">
        <v>433</v>
      </c>
      <c r="B23" s="573">
        <v>11</v>
      </c>
      <c r="C23" s="573">
        <v>805</v>
      </c>
      <c r="D23" s="573">
        <v>672</v>
      </c>
      <c r="E23" s="573">
        <v>157</v>
      </c>
      <c r="F23" s="14" t="s">
        <v>8</v>
      </c>
      <c r="G23" s="14" t="s">
        <v>8</v>
      </c>
      <c r="H23" s="14" t="s">
        <v>8</v>
      </c>
      <c r="I23" s="14" t="s">
        <v>8</v>
      </c>
      <c r="J23" s="572">
        <v>1</v>
      </c>
      <c r="K23" s="572">
        <v>25</v>
      </c>
      <c r="L23" s="44">
        <v>0</v>
      </c>
    </row>
    <row r="24" spans="1:12" s="2" customFormat="1" ht="16.5" customHeight="1">
      <c r="A24" s="4" t="s">
        <v>606</v>
      </c>
      <c r="B24" s="573">
        <v>11</v>
      </c>
      <c r="C24" s="573">
        <v>725</v>
      </c>
      <c r="D24" s="573">
        <v>616</v>
      </c>
      <c r="E24" s="573">
        <v>152</v>
      </c>
      <c r="F24" s="14" t="s">
        <v>8</v>
      </c>
      <c r="G24" s="14" t="s">
        <v>8</v>
      </c>
      <c r="H24" s="14" t="s">
        <v>8</v>
      </c>
      <c r="I24" s="14" t="s">
        <v>8</v>
      </c>
      <c r="J24" s="572">
        <v>1</v>
      </c>
      <c r="K24" s="572">
        <v>25</v>
      </c>
      <c r="L24" s="44">
        <v>3</v>
      </c>
    </row>
    <row r="25" spans="1:12" s="2" customFormat="1" ht="16.5" customHeight="1">
      <c r="A25" s="20" t="s">
        <v>198</v>
      </c>
      <c r="B25" s="574">
        <v>11</v>
      </c>
      <c r="C25" s="574">
        <v>725</v>
      </c>
      <c r="D25" s="574">
        <v>617</v>
      </c>
      <c r="E25" s="574">
        <v>137</v>
      </c>
      <c r="F25" s="562" t="s">
        <v>8</v>
      </c>
      <c r="G25" s="562" t="s">
        <v>8</v>
      </c>
      <c r="H25" s="562" t="s">
        <v>8</v>
      </c>
      <c r="I25" s="562" t="s">
        <v>8</v>
      </c>
      <c r="J25" s="575">
        <v>1</v>
      </c>
      <c r="K25" s="575">
        <v>25</v>
      </c>
      <c r="L25" s="576">
        <v>0</v>
      </c>
    </row>
    <row r="26" spans="1:12" s="2" customFormat="1" ht="3.75" customHeight="1">
      <c r="A26" s="4"/>
      <c r="B26" s="577"/>
      <c r="C26" s="577"/>
      <c r="D26" s="577"/>
      <c r="E26" s="578"/>
      <c r="F26" s="52"/>
      <c r="G26" s="52"/>
      <c r="H26" s="52"/>
      <c r="I26" s="52"/>
      <c r="J26" s="450"/>
      <c r="K26" s="450"/>
      <c r="L26" s="450"/>
    </row>
    <row r="27" ht="15.75" customHeight="1">
      <c r="A27" s="1" t="s">
        <v>584</v>
      </c>
    </row>
    <row r="28" spans="1:12" ht="16.5" customHeight="1">
      <c r="A28" s="8" t="s">
        <v>589</v>
      </c>
      <c r="B28" s="9" t="s">
        <v>590</v>
      </c>
      <c r="C28" s="9"/>
      <c r="D28" s="9"/>
      <c r="E28" s="9"/>
      <c r="F28" s="9" t="s">
        <v>373</v>
      </c>
      <c r="G28" s="9"/>
      <c r="H28" s="9"/>
      <c r="I28" s="9"/>
      <c r="J28" s="9" t="s">
        <v>184</v>
      </c>
      <c r="K28" s="9"/>
      <c r="L28" s="10"/>
    </row>
    <row r="29" spans="1:12" ht="16.5" customHeight="1">
      <c r="A29" s="567"/>
      <c r="B29" s="568" t="s">
        <v>225</v>
      </c>
      <c r="C29" s="568" t="s">
        <v>227</v>
      </c>
      <c r="D29" s="568" t="s">
        <v>258</v>
      </c>
      <c r="E29" s="569" t="s">
        <v>440</v>
      </c>
      <c r="F29" s="568" t="s">
        <v>381</v>
      </c>
      <c r="G29" s="568" t="s">
        <v>293</v>
      </c>
      <c r="H29" s="568" t="s">
        <v>588</v>
      </c>
      <c r="I29" s="568" t="s">
        <v>573</v>
      </c>
      <c r="J29" s="568" t="s">
        <v>381</v>
      </c>
      <c r="K29" s="568" t="s">
        <v>227</v>
      </c>
      <c r="L29" s="536" t="s">
        <v>568</v>
      </c>
    </row>
    <row r="30" spans="1:12" s="2" customFormat="1" ht="16.5" customHeight="1">
      <c r="A30" s="579" t="s">
        <v>339</v>
      </c>
      <c r="B30" s="572">
        <v>13</v>
      </c>
      <c r="C30" s="572">
        <v>1005</v>
      </c>
      <c r="D30" s="572">
        <v>1137</v>
      </c>
      <c r="E30" s="572">
        <v>222</v>
      </c>
      <c r="F30" s="580" t="s">
        <v>630</v>
      </c>
      <c r="G30" s="580" t="s">
        <v>342</v>
      </c>
      <c r="H30" s="580" t="s">
        <v>80</v>
      </c>
      <c r="I30" s="580" t="s">
        <v>100</v>
      </c>
      <c r="J30" s="581" t="s">
        <v>439</v>
      </c>
      <c r="K30" s="581" t="s">
        <v>439</v>
      </c>
      <c r="L30" s="320" t="s">
        <v>439</v>
      </c>
    </row>
    <row r="31" spans="1:12" s="2" customFormat="1" ht="16.5" customHeight="1">
      <c r="A31" s="579" t="s">
        <v>426</v>
      </c>
      <c r="B31" s="572">
        <v>13</v>
      </c>
      <c r="C31" s="572">
        <v>1065</v>
      </c>
      <c r="D31" s="572">
        <v>1167</v>
      </c>
      <c r="E31" s="572">
        <v>252</v>
      </c>
      <c r="F31" s="572">
        <v>1</v>
      </c>
      <c r="G31" s="572">
        <v>20</v>
      </c>
      <c r="H31" s="572">
        <v>20</v>
      </c>
      <c r="I31" s="572">
        <v>58</v>
      </c>
      <c r="J31" s="581" t="s">
        <v>439</v>
      </c>
      <c r="K31" s="581" t="s">
        <v>439</v>
      </c>
      <c r="L31" s="320" t="s">
        <v>439</v>
      </c>
    </row>
    <row r="32" spans="1:12" s="2" customFormat="1" ht="16.5" customHeight="1">
      <c r="A32" s="579" t="s">
        <v>463</v>
      </c>
      <c r="B32" s="582">
        <v>13</v>
      </c>
      <c r="C32" s="582">
        <v>1095</v>
      </c>
      <c r="D32" s="582">
        <v>1236</v>
      </c>
      <c r="E32" s="582">
        <v>244</v>
      </c>
      <c r="F32" s="572">
        <v>2</v>
      </c>
      <c r="G32" s="572">
        <v>50</v>
      </c>
      <c r="H32" s="572">
        <v>49</v>
      </c>
      <c r="I32" s="572">
        <v>136</v>
      </c>
      <c r="J32" s="581" t="s">
        <v>439</v>
      </c>
      <c r="K32" s="581" t="s">
        <v>439</v>
      </c>
      <c r="L32" s="320" t="s">
        <v>439</v>
      </c>
    </row>
    <row r="33" spans="1:12" s="2" customFormat="1" ht="16.5" customHeight="1">
      <c r="A33" s="579" t="s">
        <v>646</v>
      </c>
      <c r="B33" s="582">
        <v>13</v>
      </c>
      <c r="C33" s="582">
        <v>1065</v>
      </c>
      <c r="D33" s="582">
        <v>1232</v>
      </c>
      <c r="E33" s="582">
        <v>248</v>
      </c>
      <c r="F33" s="572">
        <v>2</v>
      </c>
      <c r="G33" s="572">
        <v>50</v>
      </c>
      <c r="H33" s="572">
        <v>50</v>
      </c>
      <c r="I33" s="572">
        <v>143</v>
      </c>
      <c r="J33" s="581" t="s">
        <v>439</v>
      </c>
      <c r="K33" s="581" t="s">
        <v>439</v>
      </c>
      <c r="L33" s="320" t="s">
        <v>439</v>
      </c>
    </row>
    <row r="34" spans="1:12" s="2" customFormat="1" ht="16.5" customHeight="1">
      <c r="A34" s="579" t="s">
        <v>345</v>
      </c>
      <c r="B34" s="582">
        <v>13</v>
      </c>
      <c r="C34" s="582">
        <v>1095</v>
      </c>
      <c r="D34" s="582">
        <v>1232</v>
      </c>
      <c r="E34" s="582">
        <v>234</v>
      </c>
      <c r="F34" s="572">
        <v>2</v>
      </c>
      <c r="G34" s="572">
        <v>50</v>
      </c>
      <c r="H34" s="572">
        <v>49</v>
      </c>
      <c r="I34" s="572">
        <v>141</v>
      </c>
      <c r="J34" s="581" t="s">
        <v>439</v>
      </c>
      <c r="K34" s="581" t="s">
        <v>439</v>
      </c>
      <c r="L34" s="320" t="s">
        <v>439</v>
      </c>
    </row>
    <row r="35" spans="1:12" s="2" customFormat="1" ht="16.5" customHeight="1">
      <c r="A35" s="579" t="s">
        <v>460</v>
      </c>
      <c r="B35" s="582">
        <v>13</v>
      </c>
      <c r="C35" s="582">
        <v>1125</v>
      </c>
      <c r="D35" s="582">
        <v>1240</v>
      </c>
      <c r="E35" s="582">
        <v>277</v>
      </c>
      <c r="F35" s="572">
        <v>2</v>
      </c>
      <c r="G35" s="572">
        <v>50</v>
      </c>
      <c r="H35" s="572">
        <v>48</v>
      </c>
      <c r="I35" s="572">
        <v>139</v>
      </c>
      <c r="J35" s="581" t="s">
        <v>439</v>
      </c>
      <c r="K35" s="581" t="s">
        <v>439</v>
      </c>
      <c r="L35" s="320" t="s">
        <v>439</v>
      </c>
    </row>
    <row r="36" spans="1:12" s="2" customFormat="1" ht="16.5" customHeight="1">
      <c r="A36" s="579" t="s">
        <v>416</v>
      </c>
      <c r="B36" s="582">
        <v>13</v>
      </c>
      <c r="C36" s="582">
        <v>1095</v>
      </c>
      <c r="D36" s="582">
        <v>1279</v>
      </c>
      <c r="E36" s="582">
        <v>247</v>
      </c>
      <c r="F36" s="572">
        <v>2</v>
      </c>
      <c r="G36" s="572">
        <v>55</v>
      </c>
      <c r="H36" s="572">
        <v>52</v>
      </c>
      <c r="I36" s="572">
        <v>154</v>
      </c>
      <c r="J36" s="581" t="s">
        <v>439</v>
      </c>
      <c r="K36" s="581" t="s">
        <v>439</v>
      </c>
      <c r="L36" s="320" t="s">
        <v>439</v>
      </c>
    </row>
    <row r="37" spans="1:12" s="2" customFormat="1" ht="16.5" customHeight="1">
      <c r="A37" s="583" t="s">
        <v>548</v>
      </c>
      <c r="B37" s="584">
        <v>13</v>
      </c>
      <c r="C37" s="584">
        <v>1095</v>
      </c>
      <c r="D37" s="584">
        <v>1278</v>
      </c>
      <c r="E37" s="584">
        <v>204</v>
      </c>
      <c r="F37" s="575">
        <v>2</v>
      </c>
      <c r="G37" s="575">
        <v>55</v>
      </c>
      <c r="H37" s="575">
        <v>51</v>
      </c>
      <c r="I37" s="575">
        <v>149</v>
      </c>
      <c r="J37" s="585" t="s">
        <v>8</v>
      </c>
      <c r="K37" s="585" t="s">
        <v>8</v>
      </c>
      <c r="L37" s="586" t="s">
        <v>8</v>
      </c>
    </row>
    <row r="38" spans="1:3" s="35" customFormat="1" ht="14.25" customHeight="1">
      <c r="A38" s="30" t="s">
        <v>414</v>
      </c>
      <c r="B38" s="31"/>
      <c r="C38" s="35" t="s">
        <v>351</v>
      </c>
    </row>
    <row r="39" s="35" customFormat="1" ht="14.25" customHeight="1"/>
  </sheetData>
  <sheetProtection/>
  <mergeCells count="15">
    <mergeCell ref="A2:A3"/>
    <mergeCell ref="B2:B3"/>
    <mergeCell ref="C2:G2"/>
    <mergeCell ref="H2:I2"/>
    <mergeCell ref="J2:K2"/>
    <mergeCell ref="L2:L3"/>
    <mergeCell ref="A16:A17"/>
    <mergeCell ref="B16:E16"/>
    <mergeCell ref="F16:I16"/>
    <mergeCell ref="J16:L16"/>
    <mergeCell ref="A28:A29"/>
    <mergeCell ref="B28:E28"/>
    <mergeCell ref="F28:I28"/>
    <mergeCell ref="J28:L28"/>
    <mergeCell ref="A38:B38"/>
  </mergeCells>
  <printOptions/>
  <pageMargins left="0.8661417322834646" right="0.7086614173228347" top="0.3937007874015748" bottom="0.3937007874015748" header="0.5118110236220472" footer="0.1968503937007874"/>
  <pageSetup horizontalDpi="600" verticalDpi="600" orientation="landscape" paperSize="9" scale="99" r:id="rId1"/>
  <headerFooter alignWithMargins="0">
    <oddFooter>&amp;L&amp;"ＭＳ Ｐ明朝,標準"&amp;10－３８－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11" width="9.875" style="1" customWidth="1"/>
    <col min="12" max="12" width="11.00390625" style="1" customWidth="1"/>
    <col min="13" max="13" width="1.75390625" style="1" customWidth="1"/>
    <col min="14" max="14" width="9.875" style="1" customWidth="1"/>
    <col min="15" max="15" width="10.25390625" style="1" hidden="1" customWidth="1"/>
    <col min="16" max="16384" width="9.00390625" style="1" customWidth="1"/>
  </cols>
  <sheetData>
    <row r="1" ht="16.5" customHeight="1">
      <c r="A1" s="2" t="s">
        <v>269</v>
      </c>
    </row>
    <row r="2" spans="1:14" ht="16.5" customHeight="1">
      <c r="A2" s="6" t="s">
        <v>629</v>
      </c>
      <c r="N2" s="7" t="s">
        <v>446</v>
      </c>
    </row>
    <row r="3" spans="1:14" ht="16.5" customHeight="1">
      <c r="A3" s="8" t="s">
        <v>589</v>
      </c>
      <c r="B3" s="9" t="s">
        <v>378</v>
      </c>
      <c r="C3" s="9" t="s">
        <v>341</v>
      </c>
      <c r="D3" s="9" t="s">
        <v>68</v>
      </c>
      <c r="E3" s="9" t="s">
        <v>1</v>
      </c>
      <c r="F3" s="9" t="s">
        <v>608</v>
      </c>
      <c r="G3" s="9" t="s">
        <v>264</v>
      </c>
      <c r="H3" s="9" t="s">
        <v>85</v>
      </c>
      <c r="I3" s="9" t="s">
        <v>164</v>
      </c>
      <c r="J3" s="9" t="s">
        <v>229</v>
      </c>
      <c r="K3" s="32" t="s">
        <v>364</v>
      </c>
      <c r="L3" s="8" t="s">
        <v>371</v>
      </c>
      <c r="M3" s="12"/>
      <c r="N3" s="9" t="s">
        <v>359</v>
      </c>
    </row>
    <row r="4" spans="1:15" ht="16.5" customHeight="1">
      <c r="A4" s="13" t="s">
        <v>372</v>
      </c>
      <c r="B4" s="14">
        <v>28</v>
      </c>
      <c r="C4" s="14">
        <v>14</v>
      </c>
      <c r="D4" s="14">
        <v>18</v>
      </c>
      <c r="E4" s="14">
        <v>13</v>
      </c>
      <c r="F4" s="14">
        <v>38</v>
      </c>
      <c r="G4" s="14">
        <v>105</v>
      </c>
      <c r="H4" s="14">
        <v>78</v>
      </c>
      <c r="I4" s="14">
        <v>108</v>
      </c>
      <c r="J4" s="14">
        <v>21</v>
      </c>
      <c r="K4" s="33">
        <v>32</v>
      </c>
      <c r="L4" s="34">
        <v>453</v>
      </c>
      <c r="M4" s="14"/>
      <c r="N4" s="17">
        <v>43</v>
      </c>
      <c r="O4" s="18">
        <f aca="true" t="shared" si="0" ref="O4:O12">SUM(B4:K4)</f>
        <v>455</v>
      </c>
    </row>
    <row r="5" spans="1:15" ht="16.5" customHeight="1">
      <c r="A5" s="13" t="s">
        <v>23</v>
      </c>
      <c r="B5" s="14">
        <v>30</v>
      </c>
      <c r="C5" s="14">
        <v>16</v>
      </c>
      <c r="D5" s="14">
        <v>23</v>
      </c>
      <c r="E5" s="14">
        <v>14</v>
      </c>
      <c r="F5" s="14">
        <v>44</v>
      </c>
      <c r="G5" s="14">
        <v>106</v>
      </c>
      <c r="H5" s="14">
        <v>92</v>
      </c>
      <c r="I5" s="14">
        <v>109</v>
      </c>
      <c r="J5" s="14">
        <v>24</v>
      </c>
      <c r="K5" s="33">
        <v>41</v>
      </c>
      <c r="L5" s="34">
        <v>498</v>
      </c>
      <c r="M5" s="14"/>
      <c r="N5" s="19">
        <v>82</v>
      </c>
      <c r="O5" s="18">
        <f t="shared" si="0"/>
        <v>499</v>
      </c>
    </row>
    <row r="6" spans="1:15" ht="16.5" customHeight="1">
      <c r="A6" s="13" t="s">
        <v>484</v>
      </c>
      <c r="B6" s="14">
        <v>30</v>
      </c>
      <c r="C6" s="14">
        <v>15</v>
      </c>
      <c r="D6" s="14">
        <v>25</v>
      </c>
      <c r="E6" s="14">
        <v>13</v>
      </c>
      <c r="F6" s="14">
        <v>32</v>
      </c>
      <c r="G6" s="14">
        <v>68</v>
      </c>
      <c r="H6" s="14">
        <v>94</v>
      </c>
      <c r="I6" s="14">
        <v>84</v>
      </c>
      <c r="J6" s="14">
        <v>33</v>
      </c>
      <c r="K6" s="33">
        <v>47</v>
      </c>
      <c r="L6" s="34">
        <v>441</v>
      </c>
      <c r="M6" s="14"/>
      <c r="N6" s="19">
        <v>95</v>
      </c>
      <c r="O6" s="18">
        <f t="shared" si="0"/>
        <v>441</v>
      </c>
    </row>
    <row r="7" spans="1:15" ht="16.5" customHeight="1">
      <c r="A7" s="13" t="s">
        <v>70</v>
      </c>
      <c r="B7" s="14">
        <v>39</v>
      </c>
      <c r="C7" s="14">
        <v>14</v>
      </c>
      <c r="D7" s="14">
        <v>25</v>
      </c>
      <c r="E7" s="14">
        <v>12</v>
      </c>
      <c r="F7" s="14">
        <v>33</v>
      </c>
      <c r="G7" s="14">
        <v>62</v>
      </c>
      <c r="H7" s="14">
        <v>93</v>
      </c>
      <c r="I7" s="14">
        <v>98</v>
      </c>
      <c r="J7" s="14">
        <v>26</v>
      </c>
      <c r="K7" s="33">
        <v>54</v>
      </c>
      <c r="L7" s="34">
        <v>455</v>
      </c>
      <c r="M7" s="14"/>
      <c r="N7" s="19">
        <v>93</v>
      </c>
      <c r="O7" s="18">
        <f t="shared" si="0"/>
        <v>456</v>
      </c>
    </row>
    <row r="8" spans="1:15" ht="16.5" customHeight="1">
      <c r="A8" s="13" t="s">
        <v>132</v>
      </c>
      <c r="B8" s="14">
        <v>35</v>
      </c>
      <c r="C8" s="14">
        <v>15</v>
      </c>
      <c r="D8" s="14">
        <v>22</v>
      </c>
      <c r="E8" s="14">
        <v>9</v>
      </c>
      <c r="F8" s="14">
        <v>30</v>
      </c>
      <c r="G8" s="14">
        <v>60</v>
      </c>
      <c r="H8" s="14">
        <v>102</v>
      </c>
      <c r="I8" s="14">
        <v>99</v>
      </c>
      <c r="J8" s="14">
        <v>29</v>
      </c>
      <c r="K8" s="33">
        <v>54</v>
      </c>
      <c r="L8" s="34">
        <v>453</v>
      </c>
      <c r="M8" s="14"/>
      <c r="N8" s="19">
        <v>101</v>
      </c>
      <c r="O8" s="18">
        <f t="shared" si="0"/>
        <v>455</v>
      </c>
    </row>
    <row r="9" spans="1:15" ht="16.5" customHeight="1">
      <c r="A9" s="13" t="s">
        <v>196</v>
      </c>
      <c r="B9" s="14">
        <v>29</v>
      </c>
      <c r="C9" s="14">
        <v>12</v>
      </c>
      <c r="D9" s="14">
        <v>16</v>
      </c>
      <c r="E9" s="14">
        <v>8</v>
      </c>
      <c r="F9" s="14">
        <v>20</v>
      </c>
      <c r="G9" s="14">
        <v>37</v>
      </c>
      <c r="H9" s="14">
        <v>86</v>
      </c>
      <c r="I9" s="14">
        <v>95</v>
      </c>
      <c r="J9" s="14">
        <v>28</v>
      </c>
      <c r="K9" s="33">
        <v>55</v>
      </c>
      <c r="L9" s="34">
        <v>386</v>
      </c>
      <c r="M9" s="14"/>
      <c r="N9" s="19">
        <v>85</v>
      </c>
      <c r="O9" s="18">
        <f t="shared" si="0"/>
        <v>386</v>
      </c>
    </row>
    <row r="10" spans="1:15" ht="16.5" customHeight="1">
      <c r="A10" s="13" t="s">
        <v>593</v>
      </c>
      <c r="B10" s="14">
        <v>20</v>
      </c>
      <c r="C10" s="14">
        <v>7</v>
      </c>
      <c r="D10" s="14">
        <v>13</v>
      </c>
      <c r="E10" s="14">
        <v>7</v>
      </c>
      <c r="F10" s="14">
        <v>11</v>
      </c>
      <c r="G10" s="14">
        <v>40</v>
      </c>
      <c r="H10" s="14">
        <v>69</v>
      </c>
      <c r="I10" s="14">
        <v>95</v>
      </c>
      <c r="J10" s="14">
        <v>24</v>
      </c>
      <c r="K10" s="33">
        <v>48</v>
      </c>
      <c r="L10" s="34">
        <v>336</v>
      </c>
      <c r="M10" s="14"/>
      <c r="N10" s="19">
        <v>63</v>
      </c>
      <c r="O10" s="18">
        <f t="shared" si="0"/>
        <v>334</v>
      </c>
    </row>
    <row r="11" spans="1:15" ht="16.5" customHeight="1">
      <c r="A11" s="13" t="s">
        <v>517</v>
      </c>
      <c r="B11" s="14">
        <v>16</v>
      </c>
      <c r="C11" s="14">
        <v>4</v>
      </c>
      <c r="D11" s="14">
        <v>10</v>
      </c>
      <c r="E11" s="14">
        <v>6</v>
      </c>
      <c r="F11" s="14">
        <v>9</v>
      </c>
      <c r="G11" s="14">
        <v>26</v>
      </c>
      <c r="H11" s="14">
        <v>50</v>
      </c>
      <c r="I11" s="14">
        <v>66</v>
      </c>
      <c r="J11" s="14">
        <v>19</v>
      </c>
      <c r="K11" s="33">
        <v>34</v>
      </c>
      <c r="L11" s="34">
        <v>240</v>
      </c>
      <c r="M11" s="14"/>
      <c r="N11" s="19">
        <v>46</v>
      </c>
      <c r="O11" s="18">
        <f t="shared" si="0"/>
        <v>240</v>
      </c>
    </row>
    <row r="12" spans="1:15" ht="16.5" customHeight="1">
      <c r="A12" s="20" t="s">
        <v>133</v>
      </c>
      <c r="B12" s="21">
        <v>14</v>
      </c>
      <c r="C12" s="21">
        <v>1</v>
      </c>
      <c r="D12" s="21">
        <v>5</v>
      </c>
      <c r="E12" s="21">
        <v>4</v>
      </c>
      <c r="F12" s="21">
        <v>7</v>
      </c>
      <c r="G12" s="21">
        <v>12</v>
      </c>
      <c r="H12" s="21">
        <v>38</v>
      </c>
      <c r="I12" s="21">
        <v>46</v>
      </c>
      <c r="J12" s="21">
        <v>16</v>
      </c>
      <c r="K12" s="22">
        <v>26</v>
      </c>
      <c r="L12" s="28">
        <f>SUM(B12:K12)</f>
        <v>169</v>
      </c>
      <c r="M12" s="14"/>
      <c r="N12" s="21">
        <v>40</v>
      </c>
      <c r="O12" s="18">
        <f t="shared" si="0"/>
        <v>169</v>
      </c>
    </row>
    <row r="13" ht="16.5" customHeight="1">
      <c r="A13" s="29" t="s">
        <v>305</v>
      </c>
    </row>
    <row r="14" spans="1:6" ht="16.5" customHeight="1">
      <c r="A14" s="30" t="s">
        <v>602</v>
      </c>
      <c r="B14" s="31"/>
      <c r="C14" s="31"/>
      <c r="D14" s="31"/>
      <c r="E14" s="31"/>
      <c r="F14" s="31"/>
    </row>
  </sheetData>
  <sheetProtection/>
  <printOptions/>
  <pageMargins left="0.984251968503937" right="0.7086614173228347" top="0.3937007874015748" bottom="0.3937007874015748" header="0.5118110236220472" footer="0.1968503937007874"/>
  <pageSetup horizontalDpi="600" verticalDpi="600" orientation="landscape" paperSize="9" scale="97" r:id="rId1"/>
  <headerFooter alignWithMargins="0">
    <oddFooter>&amp;R&amp;"ＭＳ Ｐ明朝,標準"&amp;10－２１－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375" style="1" customWidth="1"/>
    <col min="2" max="2" width="7.25390625" style="1" customWidth="1"/>
    <col min="3" max="13" width="9.75390625" style="1" customWidth="1"/>
    <col min="14" max="16384" width="9.00390625" style="1" customWidth="1"/>
  </cols>
  <sheetData>
    <row r="1" spans="1:13" ht="16.5" customHeight="1">
      <c r="A1" s="1" t="s">
        <v>431</v>
      </c>
      <c r="H1" s="7"/>
      <c r="I1" s="7"/>
      <c r="J1" s="7"/>
      <c r="K1" s="7"/>
      <c r="L1" s="7"/>
      <c r="M1" s="7" t="s">
        <v>228</v>
      </c>
    </row>
    <row r="2" spans="1:13" ht="15" customHeight="1">
      <c r="A2" s="36" t="s">
        <v>651</v>
      </c>
      <c r="B2" s="54"/>
      <c r="C2" s="587" t="s">
        <v>279</v>
      </c>
      <c r="D2" s="587" t="s">
        <v>156</v>
      </c>
      <c r="E2" s="587" t="s">
        <v>533</v>
      </c>
      <c r="F2" s="587" t="s">
        <v>289</v>
      </c>
      <c r="G2" s="588"/>
      <c r="H2" s="589"/>
      <c r="I2" s="590" t="s">
        <v>519</v>
      </c>
      <c r="J2" s="590" t="s">
        <v>406</v>
      </c>
      <c r="K2" s="587" t="s">
        <v>272</v>
      </c>
      <c r="L2" s="587" t="s">
        <v>355</v>
      </c>
      <c r="M2" s="587" t="s">
        <v>599</v>
      </c>
    </row>
    <row r="3" spans="1:13" ht="11.25" customHeight="1">
      <c r="A3" s="41"/>
      <c r="B3" s="56"/>
      <c r="C3" s="42"/>
      <c r="D3" s="42"/>
      <c r="E3" s="42"/>
      <c r="F3" s="591" t="s">
        <v>321</v>
      </c>
      <c r="G3" s="592" t="s">
        <v>513</v>
      </c>
      <c r="H3" s="593" t="s">
        <v>357</v>
      </c>
      <c r="I3" s="42"/>
      <c r="J3" s="42"/>
      <c r="K3" s="42"/>
      <c r="L3" s="42"/>
      <c r="M3" s="42"/>
    </row>
    <row r="4" spans="1:13" ht="14.25" customHeight="1">
      <c r="A4" s="61" t="s">
        <v>274</v>
      </c>
      <c r="B4" s="594"/>
      <c r="C4" s="222">
        <v>22810079</v>
      </c>
      <c r="D4" s="222">
        <v>21660310</v>
      </c>
      <c r="E4" s="222">
        <v>22089778</v>
      </c>
      <c r="F4" s="222">
        <v>22392106</v>
      </c>
      <c r="G4" s="222">
        <v>4148136</v>
      </c>
      <c r="H4" s="222">
        <v>67466</v>
      </c>
      <c r="I4" s="222">
        <v>23059976</v>
      </c>
      <c r="J4" s="222">
        <v>24654848</v>
      </c>
      <c r="K4" s="222">
        <v>24343171</v>
      </c>
      <c r="L4" s="222">
        <v>23843239</v>
      </c>
      <c r="M4" s="222">
        <v>24453619</v>
      </c>
    </row>
    <row r="5" spans="1:13" ht="14.25" customHeight="1">
      <c r="A5" s="61" t="s">
        <v>524</v>
      </c>
      <c r="B5" s="594"/>
      <c r="C5" s="222">
        <v>3699893</v>
      </c>
      <c r="D5" s="222">
        <v>3683144</v>
      </c>
      <c r="E5" s="222">
        <v>4153096</v>
      </c>
      <c r="F5" s="222">
        <v>4119071</v>
      </c>
      <c r="G5" s="222">
        <v>449231</v>
      </c>
      <c r="H5" s="222" t="s">
        <v>8</v>
      </c>
      <c r="I5" s="222">
        <v>4534789</v>
      </c>
      <c r="J5" s="222">
        <v>4657644</v>
      </c>
      <c r="K5" s="222">
        <v>5511399</v>
      </c>
      <c r="L5" s="222">
        <v>5528367</v>
      </c>
      <c r="M5" s="222">
        <v>5413748</v>
      </c>
    </row>
    <row r="6" spans="1:13" ht="14.25" customHeight="1">
      <c r="A6" s="61" t="s">
        <v>617</v>
      </c>
      <c r="B6" s="594"/>
      <c r="C6" s="222"/>
      <c r="D6" s="222"/>
      <c r="E6" s="222"/>
      <c r="F6" s="222"/>
      <c r="G6" s="222"/>
      <c r="H6" s="222"/>
      <c r="I6" s="222"/>
      <c r="J6" s="222"/>
      <c r="K6" s="222"/>
      <c r="L6" s="222">
        <v>574078</v>
      </c>
      <c r="M6" s="222">
        <v>531657</v>
      </c>
    </row>
    <row r="7" spans="1:13" ht="14.25" customHeight="1">
      <c r="A7" s="61" t="s">
        <v>284</v>
      </c>
      <c r="B7" s="594"/>
      <c r="C7" s="222">
        <v>2326896</v>
      </c>
      <c r="D7" s="222">
        <v>2569867</v>
      </c>
      <c r="E7" s="222">
        <v>2844279</v>
      </c>
      <c r="F7" s="222">
        <v>3097120</v>
      </c>
      <c r="G7" s="222">
        <v>334743</v>
      </c>
      <c r="H7" s="222" t="s">
        <v>8</v>
      </c>
      <c r="I7" s="222">
        <v>3771678</v>
      </c>
      <c r="J7" s="222">
        <v>3848067</v>
      </c>
      <c r="K7" s="222">
        <v>4003347</v>
      </c>
      <c r="L7" s="222">
        <v>4262458</v>
      </c>
      <c r="M7" s="222">
        <v>4243018</v>
      </c>
    </row>
    <row r="8" spans="1:13" ht="14.25" customHeight="1">
      <c r="A8" s="61" t="s">
        <v>343</v>
      </c>
      <c r="B8" s="594"/>
      <c r="C8" s="222">
        <v>5622721</v>
      </c>
      <c r="D8" s="222">
        <v>5845812</v>
      </c>
      <c r="E8" s="222">
        <v>5496364</v>
      </c>
      <c r="F8" s="222">
        <v>5259760</v>
      </c>
      <c r="G8" s="222">
        <v>638482</v>
      </c>
      <c r="H8" s="222" t="s">
        <v>8</v>
      </c>
      <c r="I8" s="222">
        <v>6071112</v>
      </c>
      <c r="J8" s="222">
        <v>5960234</v>
      </c>
      <c r="K8" s="222">
        <v>6111313</v>
      </c>
      <c r="L8" s="222">
        <v>507676</v>
      </c>
      <c r="M8" s="222">
        <v>38883</v>
      </c>
    </row>
    <row r="9" spans="1:13" ht="14.25" customHeight="1">
      <c r="A9" s="61" t="s">
        <v>496</v>
      </c>
      <c r="B9" s="594"/>
      <c r="C9" s="222">
        <v>163514</v>
      </c>
      <c r="D9" s="222">
        <v>128012</v>
      </c>
      <c r="E9" s="222">
        <v>75890</v>
      </c>
      <c r="F9" s="222">
        <v>111316</v>
      </c>
      <c r="G9" s="222">
        <v>87389</v>
      </c>
      <c r="H9" s="222" t="s">
        <v>8</v>
      </c>
      <c r="I9" s="222">
        <v>191631</v>
      </c>
      <c r="J9" s="222">
        <v>236190</v>
      </c>
      <c r="K9" s="222">
        <v>219436</v>
      </c>
      <c r="L9" s="222">
        <v>220694</v>
      </c>
      <c r="M9" s="222">
        <v>228872</v>
      </c>
    </row>
    <row r="10" spans="1:13" ht="14.25" customHeight="1">
      <c r="A10" s="61" t="s">
        <v>216</v>
      </c>
      <c r="B10" s="594"/>
      <c r="C10" s="222" t="s">
        <v>8</v>
      </c>
      <c r="D10" s="222" t="s">
        <v>8</v>
      </c>
      <c r="E10" s="222" t="s">
        <v>8</v>
      </c>
      <c r="F10" s="222" t="s">
        <v>8</v>
      </c>
      <c r="G10" s="222">
        <v>8249</v>
      </c>
      <c r="H10" s="222" t="s">
        <v>8</v>
      </c>
      <c r="I10" s="222">
        <v>7329</v>
      </c>
      <c r="J10" s="222">
        <v>6988</v>
      </c>
      <c r="K10" s="222">
        <v>9350</v>
      </c>
      <c r="L10" s="222">
        <v>9540</v>
      </c>
      <c r="M10" s="222">
        <v>9952</v>
      </c>
    </row>
    <row r="11" spans="1:13" ht="14.25" customHeight="1">
      <c r="A11" s="61" t="s">
        <v>536</v>
      </c>
      <c r="B11" s="594"/>
      <c r="C11" s="222">
        <v>99095</v>
      </c>
      <c r="D11" s="222">
        <v>95208</v>
      </c>
      <c r="E11" s="222">
        <v>157187</v>
      </c>
      <c r="F11" s="222">
        <v>152365</v>
      </c>
      <c r="G11" s="222">
        <v>7218</v>
      </c>
      <c r="H11" s="222" t="s">
        <v>8</v>
      </c>
      <c r="I11" s="222">
        <v>134450</v>
      </c>
      <c r="J11" s="222">
        <v>116922</v>
      </c>
      <c r="K11" s="222">
        <v>95299</v>
      </c>
      <c r="L11" s="222">
        <v>89754</v>
      </c>
      <c r="M11" s="222">
        <v>114544</v>
      </c>
    </row>
    <row r="12" spans="1:13" ht="14.25" customHeight="1">
      <c r="A12" s="595" t="s">
        <v>652</v>
      </c>
      <c r="B12" s="488"/>
      <c r="C12" s="222">
        <v>27155</v>
      </c>
      <c r="D12" s="222">
        <v>24427</v>
      </c>
      <c r="E12" s="222">
        <v>22359</v>
      </c>
      <c r="F12" s="222">
        <v>20385</v>
      </c>
      <c r="G12" s="222">
        <v>4099</v>
      </c>
      <c r="H12" s="222" t="s">
        <v>8</v>
      </c>
      <c r="I12" s="222">
        <v>5080</v>
      </c>
      <c r="J12" s="222">
        <v>5219</v>
      </c>
      <c r="K12" s="222">
        <v>4272</v>
      </c>
      <c r="L12" s="222">
        <v>3523</v>
      </c>
      <c r="M12" s="222">
        <v>3255</v>
      </c>
    </row>
    <row r="13" spans="1:13" ht="14.25" customHeight="1">
      <c r="A13" s="61" t="s">
        <v>462</v>
      </c>
      <c r="B13" s="594"/>
      <c r="C13" s="222">
        <v>54132</v>
      </c>
      <c r="D13" s="222">
        <v>54027</v>
      </c>
      <c r="E13" s="222">
        <v>54003</v>
      </c>
      <c r="F13" s="222">
        <v>54003</v>
      </c>
      <c r="G13" s="222" t="s">
        <v>8</v>
      </c>
      <c r="H13" s="222" t="s">
        <v>8</v>
      </c>
      <c r="I13" s="222">
        <v>54003</v>
      </c>
      <c r="J13" s="222">
        <v>54000</v>
      </c>
      <c r="K13" s="222">
        <v>54000</v>
      </c>
      <c r="L13" s="222">
        <v>26000</v>
      </c>
      <c r="M13" s="222">
        <v>36000</v>
      </c>
    </row>
    <row r="14" spans="1:13" ht="14.25" customHeight="1">
      <c r="A14" s="595" t="s">
        <v>434</v>
      </c>
      <c r="B14" s="488"/>
      <c r="C14" s="222">
        <v>46552</v>
      </c>
      <c r="D14" s="222" t="s">
        <v>8</v>
      </c>
      <c r="E14" s="222" t="s">
        <v>8</v>
      </c>
      <c r="F14" s="222" t="s">
        <v>8</v>
      </c>
      <c r="G14" s="222" t="s">
        <v>8</v>
      </c>
      <c r="H14" s="222" t="s">
        <v>8</v>
      </c>
      <c r="I14" s="222" t="s">
        <v>8</v>
      </c>
      <c r="J14" s="222" t="s">
        <v>8</v>
      </c>
      <c r="K14" s="222" t="s">
        <v>8</v>
      </c>
      <c r="L14" s="222" t="s">
        <v>8</v>
      </c>
      <c r="M14" s="222" t="s">
        <v>8</v>
      </c>
    </row>
    <row r="15" spans="1:13" s="74" customFormat="1" ht="14.25" customHeight="1" hidden="1">
      <c r="A15" s="596" t="s">
        <v>574</v>
      </c>
      <c r="B15" s="596"/>
      <c r="C15" s="597" t="s">
        <v>8</v>
      </c>
      <c r="D15" s="597" t="s">
        <v>8</v>
      </c>
      <c r="E15" s="597" t="s">
        <v>8</v>
      </c>
      <c r="F15" s="597" t="s">
        <v>8</v>
      </c>
      <c r="G15" s="597" t="s">
        <v>8</v>
      </c>
      <c r="H15" s="222" t="s">
        <v>8</v>
      </c>
      <c r="I15" s="597" t="s">
        <v>8</v>
      </c>
      <c r="J15" s="597" t="s">
        <v>8</v>
      </c>
      <c r="K15" s="597" t="s">
        <v>8</v>
      </c>
      <c r="L15" s="597" t="s">
        <v>8</v>
      </c>
      <c r="M15" s="597" t="s">
        <v>8</v>
      </c>
    </row>
    <row r="16" spans="1:13" ht="14.25" customHeight="1">
      <c r="A16" s="61" t="s">
        <v>36</v>
      </c>
      <c r="B16" s="594"/>
      <c r="C16" s="222">
        <v>56569</v>
      </c>
      <c r="D16" s="222">
        <v>55455</v>
      </c>
      <c r="E16" s="222">
        <v>53040</v>
      </c>
      <c r="F16" s="222" t="s">
        <v>8</v>
      </c>
      <c r="G16" s="222" t="s">
        <v>8</v>
      </c>
      <c r="H16" s="222" t="s">
        <v>8</v>
      </c>
      <c r="I16" s="222" t="s">
        <v>8</v>
      </c>
      <c r="J16" s="222" t="s">
        <v>8</v>
      </c>
      <c r="K16" s="222" t="s">
        <v>8</v>
      </c>
      <c r="L16" s="222" t="s">
        <v>8</v>
      </c>
      <c r="M16" s="222" t="s">
        <v>8</v>
      </c>
    </row>
    <row r="17" spans="1:13" ht="14.25" customHeight="1">
      <c r="A17" s="61" t="s">
        <v>199</v>
      </c>
      <c r="B17" s="594"/>
      <c r="C17" s="222">
        <v>50516</v>
      </c>
      <c r="D17" s="222">
        <v>50241</v>
      </c>
      <c r="E17" s="222">
        <v>36471</v>
      </c>
      <c r="F17" s="222" t="s">
        <v>8</v>
      </c>
      <c r="G17" s="222" t="s">
        <v>8</v>
      </c>
      <c r="H17" s="222" t="s">
        <v>8</v>
      </c>
      <c r="I17" s="222" t="s">
        <v>8</v>
      </c>
      <c r="J17" s="222" t="s">
        <v>8</v>
      </c>
      <c r="K17" s="222" t="s">
        <v>8</v>
      </c>
      <c r="L17" s="222" t="s">
        <v>8</v>
      </c>
      <c r="M17" s="222" t="s">
        <v>8</v>
      </c>
    </row>
    <row r="18" spans="1:13" ht="14.25" customHeight="1">
      <c r="A18" s="61" t="s">
        <v>377</v>
      </c>
      <c r="B18" s="594"/>
      <c r="C18" s="222" t="s">
        <v>8</v>
      </c>
      <c r="D18" s="222" t="s">
        <v>8</v>
      </c>
      <c r="E18" s="222">
        <v>843167</v>
      </c>
      <c r="F18" s="222">
        <v>538766</v>
      </c>
      <c r="G18" s="222" t="s">
        <v>8</v>
      </c>
      <c r="H18" s="222" t="s">
        <v>8</v>
      </c>
      <c r="I18" s="222">
        <v>648766</v>
      </c>
      <c r="J18" s="222">
        <v>622244</v>
      </c>
      <c r="K18" s="222">
        <v>399139</v>
      </c>
      <c r="L18" s="222">
        <v>91337</v>
      </c>
      <c r="M18" s="222">
        <v>108732</v>
      </c>
    </row>
    <row r="19" spans="1:13" ht="14.25" customHeight="1">
      <c r="A19" s="61" t="s">
        <v>259</v>
      </c>
      <c r="B19" s="594"/>
      <c r="C19" s="222" t="s">
        <v>8</v>
      </c>
      <c r="D19" s="222" t="s">
        <v>8</v>
      </c>
      <c r="E19" s="222" t="s">
        <v>8</v>
      </c>
      <c r="F19" s="222" t="s">
        <v>8</v>
      </c>
      <c r="G19" s="222">
        <v>22476</v>
      </c>
      <c r="H19" s="222" t="s">
        <v>8</v>
      </c>
      <c r="I19" s="222" t="s">
        <v>8</v>
      </c>
      <c r="J19" s="222" t="s">
        <v>8</v>
      </c>
      <c r="K19" s="222" t="s">
        <v>8</v>
      </c>
      <c r="L19" s="222" t="s">
        <v>8</v>
      </c>
      <c r="M19" s="222" t="s">
        <v>8</v>
      </c>
    </row>
    <row r="20" spans="1:13" ht="14.25" customHeight="1">
      <c r="A20" s="61" t="s">
        <v>58</v>
      </c>
      <c r="B20" s="594"/>
      <c r="C20" s="222">
        <v>4184972</v>
      </c>
      <c r="D20" s="222">
        <v>4016186</v>
      </c>
      <c r="E20" s="222">
        <v>3607443</v>
      </c>
      <c r="F20" s="222">
        <v>3298956</v>
      </c>
      <c r="G20" s="222">
        <v>379100</v>
      </c>
      <c r="H20" s="222" t="s">
        <v>8</v>
      </c>
      <c r="I20" s="222">
        <v>3443163</v>
      </c>
      <c r="J20" s="222">
        <v>3599531</v>
      </c>
      <c r="K20" s="222">
        <v>3275133</v>
      </c>
      <c r="L20" s="222">
        <v>4655126</v>
      </c>
      <c r="M20" s="222">
        <v>4458356</v>
      </c>
    </row>
    <row r="21" spans="1:13" ht="14.25" customHeight="1">
      <c r="A21" s="61" t="s">
        <v>53</v>
      </c>
      <c r="B21" s="594"/>
      <c r="C21" s="222">
        <v>40949</v>
      </c>
      <c r="D21" s="222">
        <v>35527</v>
      </c>
      <c r="E21" s="222">
        <v>34821</v>
      </c>
      <c r="F21" s="222">
        <v>34066</v>
      </c>
      <c r="G21" s="222" t="s">
        <v>8</v>
      </c>
      <c r="H21" s="222" t="s">
        <v>8</v>
      </c>
      <c r="I21" s="222">
        <v>33919</v>
      </c>
      <c r="J21" s="222">
        <v>33600</v>
      </c>
      <c r="K21" s="222">
        <v>33492</v>
      </c>
      <c r="L21" s="222">
        <v>31824</v>
      </c>
      <c r="M21" s="222">
        <v>25170</v>
      </c>
    </row>
    <row r="22" spans="1:13" ht="14.25" customHeight="1">
      <c r="A22" s="61" t="s">
        <v>583</v>
      </c>
      <c r="B22" s="594"/>
      <c r="C22" s="222">
        <v>1050139</v>
      </c>
      <c r="D22" s="222">
        <v>622046</v>
      </c>
      <c r="E22" s="222">
        <v>886786</v>
      </c>
      <c r="F22" s="222">
        <v>949067</v>
      </c>
      <c r="G22" s="222">
        <v>230934</v>
      </c>
      <c r="H22" s="222" t="s">
        <v>8</v>
      </c>
      <c r="I22" s="222">
        <v>1099208</v>
      </c>
      <c r="J22" s="222">
        <v>674939</v>
      </c>
      <c r="K22" s="222">
        <v>762016</v>
      </c>
      <c r="L22" s="222">
        <v>602798</v>
      </c>
      <c r="M22" s="222">
        <v>649800</v>
      </c>
    </row>
    <row r="23" spans="1:13" ht="14.25" customHeight="1">
      <c r="A23" s="61" t="s">
        <v>262</v>
      </c>
      <c r="B23" s="594"/>
      <c r="C23" s="222">
        <v>12758</v>
      </c>
      <c r="D23" s="222">
        <v>15012</v>
      </c>
      <c r="E23" s="222">
        <v>5578</v>
      </c>
      <c r="F23" s="222">
        <v>3120</v>
      </c>
      <c r="G23" s="222" t="s">
        <v>8</v>
      </c>
      <c r="H23" s="222" t="s">
        <v>8</v>
      </c>
      <c r="I23" s="222">
        <v>3152</v>
      </c>
      <c r="J23" s="222">
        <v>3201</v>
      </c>
      <c r="K23" s="222">
        <v>5240</v>
      </c>
      <c r="L23" s="222">
        <v>10074</v>
      </c>
      <c r="M23" s="222">
        <v>9790</v>
      </c>
    </row>
    <row r="24" spans="1:13" ht="14.25" customHeight="1">
      <c r="A24" s="61" t="s">
        <v>180</v>
      </c>
      <c r="B24" s="594"/>
      <c r="C24" s="222">
        <v>2000</v>
      </c>
      <c r="D24" s="222">
        <v>2964</v>
      </c>
      <c r="E24" s="222">
        <v>4077</v>
      </c>
      <c r="F24" s="222">
        <v>654</v>
      </c>
      <c r="G24" s="222" t="s">
        <v>8</v>
      </c>
      <c r="H24" s="222" t="s">
        <v>8</v>
      </c>
      <c r="I24" s="222">
        <v>755</v>
      </c>
      <c r="J24" s="222">
        <v>538</v>
      </c>
      <c r="K24" s="222">
        <v>1070</v>
      </c>
      <c r="L24" s="222">
        <v>2038</v>
      </c>
      <c r="M24" s="222">
        <v>5108</v>
      </c>
    </row>
    <row r="25" spans="1:13" ht="14.25" customHeight="1">
      <c r="A25" s="61" t="s">
        <v>152</v>
      </c>
      <c r="B25" s="594"/>
      <c r="C25" s="222">
        <v>157</v>
      </c>
      <c r="D25" s="222">
        <v>158</v>
      </c>
      <c r="E25" s="222">
        <v>157</v>
      </c>
      <c r="F25" s="222">
        <v>158</v>
      </c>
      <c r="G25" s="222" t="s">
        <v>8</v>
      </c>
      <c r="H25" s="222" t="s">
        <v>8</v>
      </c>
      <c r="I25" s="222">
        <v>158</v>
      </c>
      <c r="J25" s="222">
        <v>158</v>
      </c>
      <c r="K25" s="222">
        <v>158</v>
      </c>
      <c r="L25" s="222">
        <v>158</v>
      </c>
      <c r="M25" s="222">
        <v>158</v>
      </c>
    </row>
    <row r="26" spans="1:13" ht="14.25" customHeight="1">
      <c r="A26" s="61" t="s">
        <v>110</v>
      </c>
      <c r="B26" s="594"/>
      <c r="C26" s="222">
        <v>36421</v>
      </c>
      <c r="D26" s="222">
        <v>35503</v>
      </c>
      <c r="E26" s="222">
        <v>33745</v>
      </c>
      <c r="F26" s="222">
        <v>32708</v>
      </c>
      <c r="G26" s="222" t="s">
        <v>8</v>
      </c>
      <c r="H26" s="222" t="s">
        <v>8</v>
      </c>
      <c r="I26" s="222">
        <v>31654</v>
      </c>
      <c r="J26" s="222">
        <v>30594</v>
      </c>
      <c r="K26" s="222">
        <v>29529</v>
      </c>
      <c r="L26" s="222">
        <v>28572</v>
      </c>
      <c r="M26" s="222">
        <v>26397</v>
      </c>
    </row>
    <row r="27" spans="1:13" ht="14.25" customHeight="1">
      <c r="A27" s="61" t="s">
        <v>360</v>
      </c>
      <c r="B27" s="594"/>
      <c r="C27" s="222" t="s">
        <v>8</v>
      </c>
      <c r="D27" s="222" t="s">
        <v>8</v>
      </c>
      <c r="E27" s="222" t="s">
        <v>8</v>
      </c>
      <c r="F27" s="222" t="s">
        <v>8</v>
      </c>
      <c r="G27" s="222" t="s">
        <v>8</v>
      </c>
      <c r="H27" s="222" t="s">
        <v>8</v>
      </c>
      <c r="I27" s="222" t="s">
        <v>8</v>
      </c>
      <c r="J27" s="222" t="s">
        <v>8</v>
      </c>
      <c r="K27" s="222">
        <v>89104</v>
      </c>
      <c r="L27" s="222">
        <v>74675</v>
      </c>
      <c r="M27" s="222">
        <v>72900</v>
      </c>
    </row>
    <row r="28" spans="1:13" ht="14.25" customHeight="1">
      <c r="A28" s="61" t="s">
        <v>66</v>
      </c>
      <c r="B28" s="594"/>
      <c r="C28" s="222" t="s">
        <v>8</v>
      </c>
      <c r="D28" s="222" t="s">
        <v>8</v>
      </c>
      <c r="E28" s="222" t="s">
        <v>8</v>
      </c>
      <c r="F28" s="222" t="s">
        <v>8</v>
      </c>
      <c r="G28" s="222">
        <v>632</v>
      </c>
      <c r="H28" s="222" t="s">
        <v>8</v>
      </c>
      <c r="I28" s="222" t="s">
        <v>8</v>
      </c>
      <c r="J28" s="222" t="s">
        <v>8</v>
      </c>
      <c r="K28" s="222" t="s">
        <v>8</v>
      </c>
      <c r="L28" s="222" t="s">
        <v>8</v>
      </c>
      <c r="M28" s="222" t="s">
        <v>8</v>
      </c>
    </row>
    <row r="29" spans="1:13" s="73" customFormat="1" ht="14.25" customHeight="1">
      <c r="A29" s="598" t="s">
        <v>273</v>
      </c>
      <c r="B29" s="599" t="s">
        <v>645</v>
      </c>
      <c r="C29" s="600">
        <v>1027322</v>
      </c>
      <c r="D29" s="600">
        <v>1002664</v>
      </c>
      <c r="E29" s="600">
        <v>1020103</v>
      </c>
      <c r="F29" s="600">
        <v>1037170</v>
      </c>
      <c r="G29" s="222" t="s">
        <v>8</v>
      </c>
      <c r="H29" s="222" t="s">
        <v>8</v>
      </c>
      <c r="I29" s="600">
        <v>1030970</v>
      </c>
      <c r="J29" s="600">
        <v>1005964</v>
      </c>
      <c r="K29" s="600">
        <v>949042</v>
      </c>
      <c r="L29" s="600">
        <v>907969</v>
      </c>
      <c r="M29" s="600">
        <v>894583</v>
      </c>
    </row>
    <row r="30" spans="1:13" s="73" customFormat="1" ht="14.25" customHeight="1">
      <c r="A30" s="598"/>
      <c r="B30" s="599" t="s">
        <v>637</v>
      </c>
      <c r="C30" s="600">
        <v>1010364</v>
      </c>
      <c r="D30" s="600">
        <v>988868</v>
      </c>
      <c r="E30" s="600">
        <v>977668</v>
      </c>
      <c r="F30" s="600">
        <v>955980</v>
      </c>
      <c r="G30" s="222" t="s">
        <v>8</v>
      </c>
      <c r="H30" s="222" t="s">
        <v>8</v>
      </c>
      <c r="I30" s="600">
        <v>977471</v>
      </c>
      <c r="J30" s="600">
        <v>933258</v>
      </c>
      <c r="K30" s="600">
        <v>930252</v>
      </c>
      <c r="L30" s="600">
        <v>891152</v>
      </c>
      <c r="M30" s="600">
        <v>865845</v>
      </c>
    </row>
    <row r="31" spans="1:13" s="73" customFormat="1" ht="14.25" customHeight="1">
      <c r="A31" s="598" t="s">
        <v>59</v>
      </c>
      <c r="B31" s="599" t="s">
        <v>645</v>
      </c>
      <c r="C31" s="222" t="s">
        <v>8</v>
      </c>
      <c r="D31" s="222" t="s">
        <v>8</v>
      </c>
      <c r="E31" s="222" t="s">
        <v>8</v>
      </c>
      <c r="F31" s="222" t="s">
        <v>8</v>
      </c>
      <c r="G31" s="601">
        <v>4156</v>
      </c>
      <c r="H31" s="222" t="s">
        <v>8</v>
      </c>
      <c r="I31" s="600">
        <v>351895</v>
      </c>
      <c r="J31" s="600">
        <v>289432</v>
      </c>
      <c r="K31" s="600">
        <v>290518</v>
      </c>
      <c r="L31" s="222" t="s">
        <v>8</v>
      </c>
      <c r="M31" s="222" t="s">
        <v>8</v>
      </c>
    </row>
    <row r="32" spans="1:13" s="73" customFormat="1" ht="14.25" customHeight="1">
      <c r="A32" s="602"/>
      <c r="B32" s="603" t="s">
        <v>637</v>
      </c>
      <c r="C32" s="260" t="s">
        <v>8</v>
      </c>
      <c r="D32" s="260" t="s">
        <v>8</v>
      </c>
      <c r="E32" s="260" t="s">
        <v>8</v>
      </c>
      <c r="F32" s="260" t="s">
        <v>8</v>
      </c>
      <c r="G32" s="604">
        <v>53339</v>
      </c>
      <c r="H32" s="230" t="s">
        <v>8</v>
      </c>
      <c r="I32" s="604">
        <v>331363</v>
      </c>
      <c r="J32" s="604">
        <v>289170</v>
      </c>
      <c r="K32" s="604">
        <v>289858</v>
      </c>
      <c r="L32" s="260" t="s">
        <v>8</v>
      </c>
      <c r="M32" s="260" t="s">
        <v>8</v>
      </c>
    </row>
    <row r="33" spans="1:13" s="73" customFormat="1" ht="4.5" customHeight="1">
      <c r="A33" s="598"/>
      <c r="B33" s="605"/>
      <c r="C33" s="606"/>
      <c r="D33" s="606"/>
      <c r="E33" s="606"/>
      <c r="F33" s="606"/>
      <c r="G33" s="607"/>
      <c r="H33" s="606"/>
      <c r="I33" s="607"/>
      <c r="J33" s="607"/>
      <c r="K33" s="607"/>
      <c r="L33" s="606"/>
      <c r="M33" s="606"/>
    </row>
    <row r="34" spans="1:13" ht="16.5" customHeight="1">
      <c r="A34" s="1" t="s">
        <v>394</v>
      </c>
      <c r="H34" s="7"/>
      <c r="I34" s="7"/>
      <c r="L34" s="7"/>
      <c r="M34" s="7" t="s">
        <v>627</v>
      </c>
    </row>
    <row r="35" spans="1:13" ht="15" customHeight="1">
      <c r="A35" s="36" t="s">
        <v>651</v>
      </c>
      <c r="B35" s="54"/>
      <c r="C35" s="608" t="s">
        <v>151</v>
      </c>
      <c r="D35" s="608" t="s">
        <v>266</v>
      </c>
      <c r="E35" s="412" t="s">
        <v>150</v>
      </c>
      <c r="F35" s="412" t="s">
        <v>279</v>
      </c>
      <c r="G35" s="412" t="s">
        <v>156</v>
      </c>
      <c r="H35" s="412" t="s">
        <v>533</v>
      </c>
      <c r="I35" s="609" t="s">
        <v>170</v>
      </c>
      <c r="J35" s="412" t="s">
        <v>42</v>
      </c>
      <c r="K35" s="412" t="s">
        <v>307</v>
      </c>
      <c r="L35" s="412" t="s">
        <v>535</v>
      </c>
      <c r="M35" s="412" t="s">
        <v>47</v>
      </c>
    </row>
    <row r="36" spans="1:13" ht="14.25" customHeight="1">
      <c r="A36" s="610" t="s">
        <v>620</v>
      </c>
      <c r="B36" s="611"/>
      <c r="C36" s="252">
        <v>6086836</v>
      </c>
      <c r="D36" s="612">
        <v>6885654</v>
      </c>
      <c r="E36" s="612">
        <v>6942820</v>
      </c>
      <c r="F36" s="612">
        <v>6657257</v>
      </c>
      <c r="G36" s="612">
        <v>6383539</v>
      </c>
      <c r="H36" s="612">
        <v>6213879</v>
      </c>
      <c r="I36" s="612">
        <v>7685393</v>
      </c>
      <c r="J36" s="612">
        <v>7982625</v>
      </c>
      <c r="K36" s="612">
        <v>7835366</v>
      </c>
      <c r="L36" s="612">
        <v>7579192</v>
      </c>
      <c r="M36" s="612">
        <v>7731201</v>
      </c>
    </row>
    <row r="37" spans="1:13" s="73" customFormat="1" ht="14.25" customHeight="1">
      <c r="A37" s="613" t="s">
        <v>610</v>
      </c>
      <c r="B37" s="614"/>
      <c r="C37" s="615">
        <f aca="true" t="shared" si="0" ref="C37:M37">C36/6086836*100</f>
        <v>100</v>
      </c>
      <c r="D37" s="616">
        <f t="shared" si="0"/>
        <v>113.1236984206573</v>
      </c>
      <c r="E37" s="616">
        <f t="shared" si="0"/>
        <v>114.06287273059435</v>
      </c>
      <c r="F37" s="616">
        <f t="shared" si="0"/>
        <v>109.37138769633353</v>
      </c>
      <c r="G37" s="616">
        <f t="shared" si="0"/>
        <v>104.87450294372971</v>
      </c>
      <c r="H37" s="616">
        <f t="shared" si="0"/>
        <v>102.08717632609125</v>
      </c>
      <c r="I37" s="616">
        <f t="shared" si="0"/>
        <v>126.26252785519438</v>
      </c>
      <c r="J37" s="616">
        <f t="shared" si="0"/>
        <v>131.14572168528937</v>
      </c>
      <c r="K37" s="616">
        <f t="shared" si="0"/>
        <v>128.7264187830919</v>
      </c>
      <c r="L37" s="616">
        <f t="shared" si="0"/>
        <v>124.51776259455652</v>
      </c>
      <c r="M37" s="616">
        <f t="shared" si="0"/>
        <v>127.01510275617743</v>
      </c>
    </row>
    <row r="38" spans="1:13" ht="14.25" customHeight="1">
      <c r="A38" s="47" t="s">
        <v>429</v>
      </c>
      <c r="B38" s="617"/>
      <c r="C38" s="222">
        <v>5228654</v>
      </c>
      <c r="D38" s="618">
        <v>5999576</v>
      </c>
      <c r="E38" s="618">
        <v>6012728</v>
      </c>
      <c r="F38" s="618">
        <v>5797826</v>
      </c>
      <c r="G38" s="618">
        <v>5551184</v>
      </c>
      <c r="H38" s="618">
        <v>5443808</v>
      </c>
      <c r="I38" s="618">
        <v>6766202</v>
      </c>
      <c r="J38" s="618">
        <v>7071445</v>
      </c>
      <c r="K38" s="618">
        <v>6985247</v>
      </c>
      <c r="L38" s="618">
        <v>6789981</v>
      </c>
      <c r="M38" s="618">
        <v>6922306</v>
      </c>
    </row>
    <row r="39" spans="1:13" ht="14.25" customHeight="1">
      <c r="A39" s="619" t="s">
        <v>555</v>
      </c>
      <c r="B39" s="620"/>
      <c r="C39" s="256">
        <v>858182</v>
      </c>
      <c r="D39" s="621">
        <v>886078</v>
      </c>
      <c r="E39" s="621">
        <v>930092</v>
      </c>
      <c r="F39" s="621">
        <v>859431</v>
      </c>
      <c r="G39" s="621">
        <v>832355</v>
      </c>
      <c r="H39" s="621">
        <v>770071</v>
      </c>
      <c r="I39" s="621">
        <v>919191</v>
      </c>
      <c r="J39" s="621">
        <v>911180</v>
      </c>
      <c r="K39" s="621">
        <v>850119</v>
      </c>
      <c r="L39" s="621">
        <v>789211</v>
      </c>
      <c r="M39" s="621">
        <v>808895</v>
      </c>
    </row>
    <row r="40" spans="1:13" ht="14.25" customHeight="1">
      <c r="A40" s="47" t="s">
        <v>467</v>
      </c>
      <c r="B40" s="617"/>
      <c r="C40" s="221">
        <v>10486747</v>
      </c>
      <c r="D40" s="618">
        <v>10996722</v>
      </c>
      <c r="E40" s="618">
        <v>11094228</v>
      </c>
      <c r="F40" s="618">
        <v>10990698</v>
      </c>
      <c r="G40" s="618">
        <v>10539002</v>
      </c>
      <c r="H40" s="618">
        <v>10179375</v>
      </c>
      <c r="I40" s="618">
        <v>11978037</v>
      </c>
      <c r="J40" s="612">
        <v>11912311</v>
      </c>
      <c r="K40" s="612">
        <v>12008809</v>
      </c>
      <c r="L40" s="612">
        <v>11758213</v>
      </c>
      <c r="M40" s="612">
        <v>11783403</v>
      </c>
    </row>
    <row r="41" spans="1:13" ht="14.25" customHeight="1">
      <c r="A41" s="47" t="s">
        <v>40</v>
      </c>
      <c r="B41" s="617"/>
      <c r="C41" s="221">
        <v>5251471</v>
      </c>
      <c r="D41" s="618">
        <v>4991376</v>
      </c>
      <c r="E41" s="618">
        <v>5081500</v>
      </c>
      <c r="F41" s="618">
        <v>5196351</v>
      </c>
      <c r="G41" s="618">
        <v>4981333</v>
      </c>
      <c r="H41" s="618">
        <v>4716087</v>
      </c>
      <c r="I41" s="618">
        <v>5206062</v>
      </c>
      <c r="J41" s="618">
        <v>5262075</v>
      </c>
      <c r="K41" s="618">
        <v>5467123</v>
      </c>
      <c r="L41" s="618">
        <v>5425819</v>
      </c>
      <c r="M41" s="618">
        <v>5350213</v>
      </c>
    </row>
    <row r="42" spans="1:13" ht="14.25" customHeight="1">
      <c r="A42" s="49" t="s">
        <v>491</v>
      </c>
      <c r="B42" s="622"/>
      <c r="C42" s="623">
        <v>0.501</v>
      </c>
      <c r="D42" s="624">
        <v>0.454</v>
      </c>
      <c r="E42" s="624">
        <v>0.458</v>
      </c>
      <c r="F42" s="624">
        <v>0.473</v>
      </c>
      <c r="G42" s="624">
        <v>0.473</v>
      </c>
      <c r="H42" s="624">
        <v>0.463</v>
      </c>
      <c r="I42" s="624">
        <v>0.424</v>
      </c>
      <c r="J42" s="624">
        <v>0.431</v>
      </c>
      <c r="K42" s="624">
        <v>0.444</v>
      </c>
      <c r="L42" s="624">
        <v>0.461</v>
      </c>
      <c r="M42" s="624">
        <v>0.454</v>
      </c>
    </row>
    <row r="43" spans="1:3" ht="13.5" customHeight="1">
      <c r="A43" s="35" t="s">
        <v>230</v>
      </c>
      <c r="B43" s="35"/>
      <c r="C43" s="35" t="s">
        <v>649</v>
      </c>
    </row>
    <row r="44" spans="3:9" ht="13.5" customHeight="1">
      <c r="C44" s="35" t="s">
        <v>2</v>
      </c>
      <c r="D44" s="625"/>
      <c r="E44" s="625"/>
      <c r="F44" s="625"/>
      <c r="G44" s="625"/>
      <c r="H44" s="625"/>
      <c r="I44" s="625"/>
    </row>
    <row r="45" spans="3:9" ht="13.5" customHeight="1">
      <c r="C45" s="35" t="s">
        <v>482</v>
      </c>
      <c r="D45" s="625"/>
      <c r="E45" s="625"/>
      <c r="F45" s="625"/>
      <c r="G45" s="625"/>
      <c r="H45" s="625"/>
      <c r="I45" s="625"/>
    </row>
  </sheetData>
  <sheetProtection/>
  <mergeCells count="25">
    <mergeCell ref="F2:H2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A30"/>
    <mergeCell ref="A31:A32"/>
  </mergeCells>
  <printOptions/>
  <pageMargins left="0.9448818897637796" right="0.7874015748031497" top="0.3937007874015748" bottom="0.3937007874015748" header="0.5118110236220472" footer="0.1968503937007874"/>
  <pageSetup horizontalDpi="600" verticalDpi="600" orientation="landscape" paperSize="9" scale="96" r:id="rId1"/>
  <headerFooter alignWithMargins="0">
    <oddFooter>&amp;R&amp;"ＭＳ Ｐ明朝,標準"&amp;10－３９－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2" width="5.125" style="1" customWidth="1"/>
    <col min="3" max="3" width="4.75390625" style="1" customWidth="1"/>
    <col min="4" max="4" width="5.125" style="1" customWidth="1"/>
    <col min="5" max="5" width="4.75390625" style="1" customWidth="1"/>
    <col min="6" max="6" width="5.125" style="1" customWidth="1"/>
    <col min="7" max="7" width="4.75390625" style="1" customWidth="1"/>
    <col min="8" max="8" width="5.125" style="1" customWidth="1"/>
    <col min="9" max="9" width="4.75390625" style="1" customWidth="1"/>
    <col min="10" max="10" width="5.125" style="1" customWidth="1"/>
    <col min="11" max="11" width="4.75390625" style="1" customWidth="1"/>
    <col min="12" max="12" width="5.125" style="1" customWidth="1"/>
    <col min="13" max="13" width="4.75390625" style="1" customWidth="1"/>
    <col min="14" max="14" width="5.125" style="1" customWidth="1"/>
    <col min="15" max="15" width="4.75390625" style="1" customWidth="1"/>
    <col min="16" max="16" width="5.125" style="1" customWidth="1"/>
    <col min="17" max="17" width="4.75390625" style="1" customWidth="1"/>
    <col min="18" max="18" width="5.125" style="1" customWidth="1"/>
    <col min="19" max="19" width="4.75390625" style="1" customWidth="1"/>
    <col min="20" max="20" width="5.125" style="1" customWidth="1"/>
    <col min="21" max="21" width="4.75390625" style="1" customWidth="1"/>
    <col min="22" max="22" width="5.125" style="1" customWidth="1"/>
    <col min="23" max="23" width="4.75390625" style="1" customWidth="1"/>
    <col min="24" max="24" width="5.125" style="1" customWidth="1"/>
    <col min="25" max="25" width="4.75390625" style="1" customWidth="1"/>
    <col min="26" max="16384" width="9.00390625" style="1" customWidth="1"/>
  </cols>
  <sheetData>
    <row r="1" ht="16.5" customHeight="1">
      <c r="A1" s="1" t="s">
        <v>231</v>
      </c>
    </row>
    <row r="2" spans="1:25" ht="16.5" customHeight="1">
      <c r="A2" s="1" t="s">
        <v>270</v>
      </c>
      <c r="W2" s="7"/>
      <c r="X2" s="7"/>
      <c r="Y2" s="7" t="s">
        <v>109</v>
      </c>
    </row>
    <row r="3" spans="1:25" ht="15.75" customHeight="1">
      <c r="A3" s="36" t="s">
        <v>651</v>
      </c>
      <c r="B3" s="37" t="s">
        <v>361</v>
      </c>
      <c r="C3" s="36"/>
      <c r="D3" s="37" t="s">
        <v>534</v>
      </c>
      <c r="E3" s="36"/>
      <c r="F3" s="37" t="s">
        <v>505</v>
      </c>
      <c r="G3" s="36"/>
      <c r="H3" s="37" t="s">
        <v>553</v>
      </c>
      <c r="I3" s="36"/>
      <c r="J3" s="37" t="s">
        <v>453</v>
      </c>
      <c r="K3" s="36"/>
      <c r="L3" s="37" t="s">
        <v>295</v>
      </c>
      <c r="M3" s="36"/>
      <c r="N3" s="37" t="s">
        <v>339</v>
      </c>
      <c r="O3" s="36"/>
      <c r="P3" s="37" t="s">
        <v>475</v>
      </c>
      <c r="Q3" s="36"/>
      <c r="R3" s="37" t="s">
        <v>142</v>
      </c>
      <c r="S3" s="36"/>
      <c r="T3" s="36"/>
      <c r="U3" s="36"/>
      <c r="V3" s="37" t="s">
        <v>267</v>
      </c>
      <c r="W3" s="36"/>
      <c r="X3" s="37" t="s">
        <v>131</v>
      </c>
      <c r="Y3" s="38"/>
    </row>
    <row r="4" spans="1:25" ht="14.25" customHeight="1">
      <c r="A4" s="39"/>
      <c r="B4" s="40"/>
      <c r="C4" s="41"/>
      <c r="D4" s="40"/>
      <c r="E4" s="41"/>
      <c r="F4" s="40"/>
      <c r="G4" s="41"/>
      <c r="H4" s="40"/>
      <c r="I4" s="41"/>
      <c r="J4" s="40"/>
      <c r="K4" s="41"/>
      <c r="L4" s="40"/>
      <c r="M4" s="41"/>
      <c r="N4" s="40"/>
      <c r="O4" s="41"/>
      <c r="P4" s="40"/>
      <c r="Q4" s="41"/>
      <c r="R4" s="42" t="s">
        <v>400</v>
      </c>
      <c r="S4" s="39"/>
      <c r="T4" s="39" t="s">
        <v>513</v>
      </c>
      <c r="U4" s="39"/>
      <c r="V4" s="40"/>
      <c r="W4" s="41"/>
      <c r="X4" s="40"/>
      <c r="Y4" s="41"/>
    </row>
    <row r="5" spans="1:25" ht="18.75" customHeight="1">
      <c r="A5" s="3" t="s">
        <v>371</v>
      </c>
      <c r="B5" s="15">
        <v>892</v>
      </c>
      <c r="C5" s="43"/>
      <c r="D5" s="15">
        <v>737</v>
      </c>
      <c r="E5" s="43"/>
      <c r="F5" s="44">
        <v>754</v>
      </c>
      <c r="G5" s="45"/>
      <c r="H5" s="44">
        <v>675</v>
      </c>
      <c r="I5" s="45"/>
      <c r="J5" s="44">
        <v>630</v>
      </c>
      <c r="K5" s="45"/>
      <c r="L5" s="44">
        <v>573</v>
      </c>
      <c r="M5" s="45"/>
      <c r="N5" s="44">
        <v>547</v>
      </c>
      <c r="O5" s="45"/>
      <c r="P5" s="44">
        <v>525</v>
      </c>
      <c r="Q5" s="45"/>
      <c r="R5" s="44">
        <v>532</v>
      </c>
      <c r="S5" s="45"/>
      <c r="T5" s="45">
        <v>115</v>
      </c>
      <c r="U5" s="45"/>
      <c r="V5" s="44">
        <v>644</v>
      </c>
      <c r="W5" s="45"/>
      <c r="X5" s="44">
        <v>635</v>
      </c>
      <c r="Y5" s="45"/>
    </row>
    <row r="6" spans="1:25" ht="18.75" customHeight="1">
      <c r="A6" s="46" t="s">
        <v>375</v>
      </c>
      <c r="B6" s="15">
        <v>765</v>
      </c>
      <c r="C6" s="43"/>
      <c r="D6" s="15">
        <v>608</v>
      </c>
      <c r="E6" s="43"/>
      <c r="F6" s="44">
        <v>635</v>
      </c>
      <c r="G6" s="45"/>
      <c r="H6" s="44">
        <v>564</v>
      </c>
      <c r="I6" s="45"/>
      <c r="J6" s="44">
        <v>516</v>
      </c>
      <c r="K6" s="45"/>
      <c r="L6" s="44">
        <v>465</v>
      </c>
      <c r="M6" s="45"/>
      <c r="N6" s="44">
        <v>439</v>
      </c>
      <c r="O6" s="45"/>
      <c r="P6" s="44">
        <v>418</v>
      </c>
      <c r="Q6" s="45"/>
      <c r="R6" s="44">
        <v>422</v>
      </c>
      <c r="S6" s="45"/>
      <c r="T6" s="45">
        <v>81</v>
      </c>
      <c r="U6" s="45"/>
      <c r="V6" s="44">
        <v>506</v>
      </c>
      <c r="W6" s="45"/>
      <c r="X6" s="44">
        <v>498</v>
      </c>
      <c r="Y6" s="45"/>
    </row>
    <row r="7" spans="1:25" ht="18.75" customHeight="1">
      <c r="A7" s="46" t="s">
        <v>382</v>
      </c>
      <c r="B7" s="15">
        <v>231</v>
      </c>
      <c r="C7" s="43"/>
      <c r="D7" s="15">
        <v>187</v>
      </c>
      <c r="E7" s="43"/>
      <c r="F7" s="44">
        <v>170</v>
      </c>
      <c r="G7" s="45"/>
      <c r="H7" s="44">
        <v>161</v>
      </c>
      <c r="I7" s="45"/>
      <c r="J7" s="44">
        <v>162</v>
      </c>
      <c r="K7" s="45"/>
      <c r="L7" s="44">
        <v>154</v>
      </c>
      <c r="M7" s="45"/>
      <c r="N7" s="44">
        <v>153</v>
      </c>
      <c r="O7" s="45"/>
      <c r="P7" s="44">
        <v>151</v>
      </c>
      <c r="Q7" s="45"/>
      <c r="R7" s="44">
        <v>134</v>
      </c>
      <c r="S7" s="45"/>
      <c r="T7" s="45">
        <v>40</v>
      </c>
      <c r="U7" s="45"/>
      <c r="V7" s="44">
        <v>188</v>
      </c>
      <c r="W7" s="45"/>
      <c r="X7" s="44">
        <v>176</v>
      </c>
      <c r="Y7" s="45"/>
    </row>
    <row r="8" spans="1:25" ht="18.75" customHeight="1">
      <c r="A8" s="2" t="s">
        <v>118</v>
      </c>
      <c r="B8" s="15">
        <v>1</v>
      </c>
      <c r="C8" s="43"/>
      <c r="D8" s="15">
        <v>1</v>
      </c>
      <c r="E8" s="43"/>
      <c r="F8" s="44">
        <v>1</v>
      </c>
      <c r="G8" s="45"/>
      <c r="H8" s="44">
        <v>2</v>
      </c>
      <c r="I8" s="45"/>
      <c r="J8" s="44">
        <v>2</v>
      </c>
      <c r="K8" s="45"/>
      <c r="L8" s="44">
        <v>2</v>
      </c>
      <c r="M8" s="45"/>
      <c r="N8" s="44">
        <v>1</v>
      </c>
      <c r="O8" s="45"/>
      <c r="P8" s="44">
        <v>1</v>
      </c>
      <c r="Q8" s="45"/>
      <c r="R8" s="44">
        <v>2</v>
      </c>
      <c r="S8" s="45"/>
      <c r="T8" s="43" t="s">
        <v>211</v>
      </c>
      <c r="U8" s="43"/>
      <c r="V8" s="44">
        <v>2</v>
      </c>
      <c r="W8" s="45"/>
      <c r="X8" s="44">
        <v>1</v>
      </c>
      <c r="Y8" s="45"/>
    </row>
    <row r="9" spans="1:25" ht="18.75" customHeight="1">
      <c r="A9" s="2" t="s">
        <v>297</v>
      </c>
      <c r="B9" s="15">
        <v>10</v>
      </c>
      <c r="C9" s="43"/>
      <c r="D9" s="15">
        <v>7</v>
      </c>
      <c r="E9" s="43"/>
      <c r="F9" s="44">
        <v>8</v>
      </c>
      <c r="G9" s="45"/>
      <c r="H9" s="44">
        <v>12</v>
      </c>
      <c r="I9" s="45"/>
      <c r="J9" s="44">
        <v>12</v>
      </c>
      <c r="K9" s="45"/>
      <c r="L9" s="44">
        <v>12</v>
      </c>
      <c r="M9" s="45"/>
      <c r="N9" s="44">
        <v>12</v>
      </c>
      <c r="O9" s="45"/>
      <c r="P9" s="44">
        <v>13</v>
      </c>
      <c r="Q9" s="45"/>
      <c r="R9" s="44">
        <v>9</v>
      </c>
      <c r="S9" s="45"/>
      <c r="T9" s="45">
        <v>2</v>
      </c>
      <c r="U9" s="45"/>
      <c r="V9" s="44">
        <v>13</v>
      </c>
      <c r="W9" s="45"/>
      <c r="X9" s="44">
        <v>12</v>
      </c>
      <c r="Y9" s="45"/>
    </row>
    <row r="10" spans="1:25" ht="18.75" customHeight="1">
      <c r="A10" s="2" t="s">
        <v>9</v>
      </c>
      <c r="B10" s="15">
        <v>13</v>
      </c>
      <c r="C10" s="43"/>
      <c r="D10" s="15">
        <v>9</v>
      </c>
      <c r="E10" s="43"/>
      <c r="F10" s="44">
        <v>10</v>
      </c>
      <c r="G10" s="45"/>
      <c r="H10" s="44">
        <v>8</v>
      </c>
      <c r="I10" s="45"/>
      <c r="J10" s="44">
        <v>8</v>
      </c>
      <c r="K10" s="45"/>
      <c r="L10" s="44">
        <v>6</v>
      </c>
      <c r="M10" s="45"/>
      <c r="N10" s="44">
        <v>7</v>
      </c>
      <c r="O10" s="45"/>
      <c r="P10" s="44">
        <v>7</v>
      </c>
      <c r="Q10" s="45"/>
      <c r="R10" s="44">
        <v>6</v>
      </c>
      <c r="S10" s="45"/>
      <c r="T10" s="45">
        <v>1</v>
      </c>
      <c r="U10" s="45"/>
      <c r="V10" s="44">
        <v>7</v>
      </c>
      <c r="W10" s="45"/>
      <c r="X10" s="44">
        <v>8</v>
      </c>
      <c r="Y10" s="45"/>
    </row>
    <row r="11" spans="1:25" ht="18.75" customHeight="1">
      <c r="A11" s="2" t="s">
        <v>210</v>
      </c>
      <c r="B11" s="15">
        <v>294</v>
      </c>
      <c r="C11" s="43"/>
      <c r="D11" s="15">
        <v>258</v>
      </c>
      <c r="E11" s="43"/>
      <c r="F11" s="44">
        <v>293</v>
      </c>
      <c r="G11" s="45"/>
      <c r="H11" s="44">
        <v>249</v>
      </c>
      <c r="I11" s="45"/>
      <c r="J11" s="44">
        <v>219</v>
      </c>
      <c r="K11" s="45"/>
      <c r="L11" s="44">
        <v>191</v>
      </c>
      <c r="M11" s="45"/>
      <c r="N11" s="44">
        <v>175</v>
      </c>
      <c r="O11" s="45"/>
      <c r="P11" s="44">
        <v>165</v>
      </c>
      <c r="Q11" s="45"/>
      <c r="R11" s="44">
        <v>194</v>
      </c>
      <c r="S11" s="45"/>
      <c r="T11" s="45">
        <v>14</v>
      </c>
      <c r="U11" s="45"/>
      <c r="V11" s="44">
        <v>195</v>
      </c>
      <c r="W11" s="45"/>
      <c r="X11" s="44">
        <v>202</v>
      </c>
      <c r="Y11" s="45"/>
    </row>
    <row r="12" spans="1:25" ht="18.75" customHeight="1">
      <c r="A12" s="2" t="s">
        <v>24</v>
      </c>
      <c r="B12" s="15">
        <v>170</v>
      </c>
      <c r="C12" s="43"/>
      <c r="D12" s="15">
        <v>113</v>
      </c>
      <c r="E12" s="43"/>
      <c r="F12" s="44">
        <v>126</v>
      </c>
      <c r="G12" s="45"/>
      <c r="H12" s="44">
        <v>111</v>
      </c>
      <c r="I12" s="45"/>
      <c r="J12" s="44">
        <v>93</v>
      </c>
      <c r="K12" s="45"/>
      <c r="L12" s="44">
        <v>77</v>
      </c>
      <c r="M12" s="45"/>
      <c r="N12" s="44">
        <v>69</v>
      </c>
      <c r="O12" s="45"/>
      <c r="P12" s="44">
        <v>61</v>
      </c>
      <c r="Q12" s="45"/>
      <c r="R12" s="44">
        <v>58</v>
      </c>
      <c r="S12" s="45"/>
      <c r="T12" s="45">
        <v>21</v>
      </c>
      <c r="U12" s="45"/>
      <c r="V12" s="44">
        <v>78</v>
      </c>
      <c r="W12" s="45"/>
      <c r="X12" s="44">
        <v>76</v>
      </c>
      <c r="Y12" s="45"/>
    </row>
    <row r="13" spans="1:25" ht="18.75" customHeight="1">
      <c r="A13" s="2" t="s">
        <v>188</v>
      </c>
      <c r="B13" s="15">
        <v>31</v>
      </c>
      <c r="C13" s="43"/>
      <c r="D13" s="15">
        <v>15</v>
      </c>
      <c r="E13" s="43"/>
      <c r="F13" s="44">
        <v>16</v>
      </c>
      <c r="G13" s="45"/>
      <c r="H13" s="44">
        <v>12</v>
      </c>
      <c r="I13" s="45"/>
      <c r="J13" s="44">
        <v>13</v>
      </c>
      <c r="K13" s="45"/>
      <c r="L13" s="44">
        <v>14</v>
      </c>
      <c r="M13" s="45"/>
      <c r="N13" s="44">
        <v>13</v>
      </c>
      <c r="O13" s="45"/>
      <c r="P13" s="44">
        <v>10</v>
      </c>
      <c r="Q13" s="45"/>
      <c r="R13" s="44">
        <v>10</v>
      </c>
      <c r="S13" s="45"/>
      <c r="T13" s="45">
        <v>2</v>
      </c>
      <c r="U13" s="45"/>
      <c r="V13" s="44">
        <v>11</v>
      </c>
      <c r="W13" s="45"/>
      <c r="X13" s="44">
        <v>10</v>
      </c>
      <c r="Y13" s="45"/>
    </row>
    <row r="14" spans="1:25" ht="18.75" customHeight="1">
      <c r="A14" s="46" t="s">
        <v>566</v>
      </c>
      <c r="B14" s="15">
        <v>2</v>
      </c>
      <c r="C14" s="43"/>
      <c r="D14" s="15">
        <v>1</v>
      </c>
      <c r="E14" s="43"/>
      <c r="F14" s="44">
        <v>1</v>
      </c>
      <c r="G14" s="45"/>
      <c r="H14" s="44">
        <v>1</v>
      </c>
      <c r="I14" s="45"/>
      <c r="J14" s="44">
        <v>1</v>
      </c>
      <c r="K14" s="45"/>
      <c r="L14" s="44">
        <v>1</v>
      </c>
      <c r="M14" s="45"/>
      <c r="N14" s="44">
        <v>2</v>
      </c>
      <c r="O14" s="45"/>
      <c r="P14" s="44">
        <v>1</v>
      </c>
      <c r="Q14" s="45"/>
      <c r="R14" s="44">
        <v>1</v>
      </c>
      <c r="S14" s="45"/>
      <c r="T14" s="43" t="s">
        <v>211</v>
      </c>
      <c r="U14" s="43"/>
      <c r="V14" s="44">
        <v>3</v>
      </c>
      <c r="W14" s="45"/>
      <c r="X14" s="44">
        <v>3</v>
      </c>
      <c r="Y14" s="45"/>
    </row>
    <row r="15" spans="1:25" ht="18.75" customHeight="1">
      <c r="A15" s="47" t="s">
        <v>642</v>
      </c>
      <c r="B15" s="15">
        <v>16</v>
      </c>
      <c r="C15" s="43"/>
      <c r="D15" s="15">
        <v>18</v>
      </c>
      <c r="E15" s="43"/>
      <c r="F15" s="44">
        <v>10</v>
      </c>
      <c r="G15" s="45"/>
      <c r="H15" s="44">
        <v>8</v>
      </c>
      <c r="I15" s="45"/>
      <c r="J15" s="44">
        <v>8</v>
      </c>
      <c r="K15" s="45"/>
      <c r="L15" s="44">
        <v>7</v>
      </c>
      <c r="M15" s="45"/>
      <c r="N15" s="44">
        <v>7</v>
      </c>
      <c r="O15" s="45"/>
      <c r="P15" s="44">
        <v>9</v>
      </c>
      <c r="Q15" s="45"/>
      <c r="R15" s="44">
        <v>9</v>
      </c>
      <c r="S15" s="45"/>
      <c r="T15" s="45">
        <v>2</v>
      </c>
      <c r="U15" s="45"/>
      <c r="V15" s="44">
        <v>10</v>
      </c>
      <c r="W15" s="45"/>
      <c r="X15" s="44">
        <v>9</v>
      </c>
      <c r="Y15" s="45"/>
    </row>
    <row r="16" spans="1:25" ht="18.75" customHeight="1">
      <c r="A16" s="46" t="s">
        <v>167</v>
      </c>
      <c r="B16" s="15">
        <v>127</v>
      </c>
      <c r="C16" s="43"/>
      <c r="D16" s="15">
        <v>129</v>
      </c>
      <c r="E16" s="43"/>
      <c r="F16" s="44">
        <v>119</v>
      </c>
      <c r="G16" s="45"/>
      <c r="H16" s="44">
        <v>112</v>
      </c>
      <c r="I16" s="45"/>
      <c r="J16" s="44">
        <v>114</v>
      </c>
      <c r="K16" s="45"/>
      <c r="L16" s="44">
        <v>109</v>
      </c>
      <c r="M16" s="45"/>
      <c r="N16" s="44">
        <v>108</v>
      </c>
      <c r="O16" s="45"/>
      <c r="P16" s="44">
        <v>107</v>
      </c>
      <c r="Q16" s="45"/>
      <c r="R16" s="44">
        <v>110</v>
      </c>
      <c r="S16" s="45"/>
      <c r="T16" s="45">
        <v>34</v>
      </c>
      <c r="U16" s="45"/>
      <c r="V16" s="44">
        <v>138</v>
      </c>
      <c r="W16" s="45"/>
      <c r="X16" s="44">
        <v>138</v>
      </c>
      <c r="Y16" s="45"/>
    </row>
    <row r="17" spans="1:25" ht="18.75" customHeight="1">
      <c r="A17" s="46" t="s">
        <v>490</v>
      </c>
      <c r="B17" s="15">
        <v>28</v>
      </c>
      <c r="C17" s="43"/>
      <c r="D17" s="15">
        <v>22</v>
      </c>
      <c r="E17" s="43"/>
      <c r="F17" s="44">
        <v>19</v>
      </c>
      <c r="G17" s="45"/>
      <c r="H17" s="44">
        <v>18</v>
      </c>
      <c r="I17" s="45"/>
      <c r="J17" s="44">
        <v>17</v>
      </c>
      <c r="K17" s="45"/>
      <c r="L17" s="44">
        <v>17</v>
      </c>
      <c r="M17" s="45"/>
      <c r="N17" s="44">
        <v>18</v>
      </c>
      <c r="O17" s="45"/>
      <c r="P17" s="44">
        <v>15</v>
      </c>
      <c r="Q17" s="45"/>
      <c r="R17" s="44">
        <v>17</v>
      </c>
      <c r="S17" s="45"/>
      <c r="T17" s="45">
        <v>11</v>
      </c>
      <c r="U17" s="45"/>
      <c r="V17" s="44">
        <v>26</v>
      </c>
      <c r="W17" s="45"/>
      <c r="X17" s="44">
        <v>26</v>
      </c>
      <c r="Y17" s="45"/>
    </row>
    <row r="18" spans="1:25" ht="18.75" customHeight="1">
      <c r="A18" s="46" t="s">
        <v>154</v>
      </c>
      <c r="B18" s="15">
        <v>56</v>
      </c>
      <c r="C18" s="43"/>
      <c r="D18" s="15">
        <v>66</v>
      </c>
      <c r="E18" s="43"/>
      <c r="F18" s="44">
        <v>64</v>
      </c>
      <c r="G18" s="45"/>
      <c r="H18" s="44">
        <v>62</v>
      </c>
      <c r="I18" s="45"/>
      <c r="J18" s="44">
        <v>64</v>
      </c>
      <c r="K18" s="45"/>
      <c r="L18" s="44">
        <v>58</v>
      </c>
      <c r="M18" s="45"/>
      <c r="N18" s="44">
        <v>57</v>
      </c>
      <c r="O18" s="45"/>
      <c r="P18" s="44">
        <v>57</v>
      </c>
      <c r="Q18" s="45"/>
      <c r="R18" s="44">
        <v>61</v>
      </c>
      <c r="S18" s="45"/>
      <c r="T18" s="45">
        <v>21</v>
      </c>
      <c r="U18" s="45"/>
      <c r="V18" s="44">
        <v>78</v>
      </c>
      <c r="W18" s="45"/>
      <c r="X18" s="44">
        <v>75</v>
      </c>
      <c r="Y18" s="45"/>
    </row>
    <row r="19" spans="1:25" ht="18.75" customHeight="1">
      <c r="A19" s="46" t="s">
        <v>219</v>
      </c>
      <c r="B19" s="15">
        <v>31</v>
      </c>
      <c r="C19" s="43"/>
      <c r="D19" s="15">
        <v>36</v>
      </c>
      <c r="E19" s="43"/>
      <c r="F19" s="44">
        <v>33</v>
      </c>
      <c r="G19" s="45"/>
      <c r="H19" s="44">
        <v>28</v>
      </c>
      <c r="I19" s="45"/>
      <c r="J19" s="44">
        <v>30</v>
      </c>
      <c r="K19" s="45"/>
      <c r="L19" s="44">
        <v>31</v>
      </c>
      <c r="M19" s="45"/>
      <c r="N19" s="44">
        <v>31</v>
      </c>
      <c r="O19" s="45"/>
      <c r="P19" s="44">
        <v>29</v>
      </c>
      <c r="Q19" s="45"/>
      <c r="R19" s="44">
        <v>26</v>
      </c>
      <c r="S19" s="45"/>
      <c r="T19" s="45">
        <v>3</v>
      </c>
      <c r="U19" s="45"/>
      <c r="V19" s="44">
        <v>28</v>
      </c>
      <c r="W19" s="45"/>
      <c r="X19" s="44">
        <v>27</v>
      </c>
      <c r="Y19" s="45"/>
    </row>
    <row r="20" spans="1:25" ht="18.75" customHeight="1">
      <c r="A20" s="46" t="s">
        <v>12</v>
      </c>
      <c r="B20" s="15">
        <v>11</v>
      </c>
      <c r="C20" s="43"/>
      <c r="D20" s="15" t="s">
        <v>441</v>
      </c>
      <c r="E20" s="43"/>
      <c r="F20" s="15" t="s">
        <v>441</v>
      </c>
      <c r="G20" s="43"/>
      <c r="H20" s="15" t="s">
        <v>441</v>
      </c>
      <c r="I20" s="43"/>
      <c r="J20" s="15" t="s">
        <v>441</v>
      </c>
      <c r="K20" s="43"/>
      <c r="L20" s="15" t="s">
        <v>441</v>
      </c>
      <c r="M20" s="43"/>
      <c r="N20" s="15" t="s">
        <v>441</v>
      </c>
      <c r="O20" s="43"/>
      <c r="P20" s="15" t="s">
        <v>441</v>
      </c>
      <c r="Q20" s="43"/>
      <c r="R20" s="15" t="s">
        <v>441</v>
      </c>
      <c r="S20" s="43"/>
      <c r="T20" s="43" t="s">
        <v>211</v>
      </c>
      <c r="U20" s="43"/>
      <c r="V20" s="15" t="s">
        <v>441</v>
      </c>
      <c r="W20" s="43"/>
      <c r="X20" s="15" t="s">
        <v>441</v>
      </c>
      <c r="Y20" s="43"/>
    </row>
    <row r="21" spans="1:25" ht="21" customHeight="1">
      <c r="A21" s="48" t="s">
        <v>149</v>
      </c>
      <c r="B21" s="15">
        <v>1</v>
      </c>
      <c r="C21" s="43"/>
      <c r="D21" s="15">
        <v>1</v>
      </c>
      <c r="E21" s="43"/>
      <c r="F21" s="44">
        <v>1</v>
      </c>
      <c r="G21" s="45"/>
      <c r="H21" s="15" t="s">
        <v>441</v>
      </c>
      <c r="I21" s="43"/>
      <c r="J21" s="15" t="s">
        <v>441</v>
      </c>
      <c r="K21" s="43"/>
      <c r="L21" s="15" t="s">
        <v>441</v>
      </c>
      <c r="M21" s="43"/>
      <c r="N21" s="15" t="s">
        <v>441</v>
      </c>
      <c r="O21" s="43"/>
      <c r="P21" s="15" t="s">
        <v>441</v>
      </c>
      <c r="Q21" s="43"/>
      <c r="R21" s="15" t="s">
        <v>441</v>
      </c>
      <c r="S21" s="43"/>
      <c r="T21" s="43" t="s">
        <v>211</v>
      </c>
      <c r="U21" s="43"/>
      <c r="V21" s="15" t="s">
        <v>441</v>
      </c>
      <c r="W21" s="43"/>
      <c r="X21" s="15" t="s">
        <v>441</v>
      </c>
      <c r="Y21" s="43"/>
    </row>
    <row r="22" spans="1:25" ht="18.75" customHeight="1">
      <c r="A22" s="49" t="s">
        <v>612</v>
      </c>
      <c r="B22" s="50" t="s">
        <v>211</v>
      </c>
      <c r="C22" s="51"/>
      <c r="D22" s="50" t="s">
        <v>613</v>
      </c>
      <c r="E22" s="51"/>
      <c r="F22" s="50" t="s">
        <v>211</v>
      </c>
      <c r="G22" s="51"/>
      <c r="H22" s="50" t="s">
        <v>211</v>
      </c>
      <c r="I22" s="51"/>
      <c r="J22" s="50" t="s">
        <v>211</v>
      </c>
      <c r="K22" s="51"/>
      <c r="L22" s="50" t="s">
        <v>211</v>
      </c>
      <c r="M22" s="51"/>
      <c r="N22" s="50" t="s">
        <v>211</v>
      </c>
      <c r="O22" s="51"/>
      <c r="P22" s="50" t="s">
        <v>211</v>
      </c>
      <c r="Q22" s="51"/>
      <c r="R22" s="50" t="s">
        <v>211</v>
      </c>
      <c r="S22" s="51"/>
      <c r="T22" s="51" t="s">
        <v>211</v>
      </c>
      <c r="U22" s="51"/>
      <c r="V22" s="50" t="s">
        <v>211</v>
      </c>
      <c r="W22" s="51"/>
      <c r="X22" s="50" t="s">
        <v>211</v>
      </c>
      <c r="Y22" s="51"/>
    </row>
    <row r="23" spans="1:19" ht="4.5" customHeight="1">
      <c r="A23" s="4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</row>
    <row r="24" spans="1:25" ht="16.5" customHeight="1">
      <c r="A24" s="1" t="s">
        <v>79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X24" s="7"/>
      <c r="Y24" s="7" t="s">
        <v>64</v>
      </c>
    </row>
    <row r="25" spans="1:25" ht="15.75" customHeight="1">
      <c r="A25" s="54" t="s">
        <v>651</v>
      </c>
      <c r="B25" s="37" t="s">
        <v>361</v>
      </c>
      <c r="C25" s="54"/>
      <c r="D25" s="37" t="s">
        <v>534</v>
      </c>
      <c r="E25" s="54"/>
      <c r="F25" s="37" t="s">
        <v>505</v>
      </c>
      <c r="G25" s="54"/>
      <c r="H25" s="37" t="s">
        <v>553</v>
      </c>
      <c r="I25" s="54"/>
      <c r="J25" s="37" t="s">
        <v>453</v>
      </c>
      <c r="K25" s="54"/>
      <c r="L25" s="37" t="s">
        <v>295</v>
      </c>
      <c r="M25" s="54"/>
      <c r="N25" s="37" t="s">
        <v>339</v>
      </c>
      <c r="O25" s="54"/>
      <c r="P25" s="37" t="s">
        <v>475</v>
      </c>
      <c r="Q25" s="54"/>
      <c r="R25" s="37" t="s">
        <v>142</v>
      </c>
      <c r="S25" s="36"/>
      <c r="T25" s="36"/>
      <c r="U25" s="54"/>
      <c r="V25" s="37" t="s">
        <v>267</v>
      </c>
      <c r="W25" s="54"/>
      <c r="X25" s="37" t="s">
        <v>131</v>
      </c>
      <c r="Y25" s="38"/>
    </row>
    <row r="26" spans="1:25" ht="14.25" customHeight="1">
      <c r="A26" s="55"/>
      <c r="B26" s="40"/>
      <c r="C26" s="56"/>
      <c r="D26" s="40"/>
      <c r="E26" s="56"/>
      <c r="F26" s="40"/>
      <c r="G26" s="56"/>
      <c r="H26" s="40"/>
      <c r="I26" s="56"/>
      <c r="J26" s="40"/>
      <c r="K26" s="56"/>
      <c r="L26" s="40"/>
      <c r="M26" s="56"/>
      <c r="N26" s="40"/>
      <c r="O26" s="56"/>
      <c r="P26" s="40"/>
      <c r="Q26" s="56"/>
      <c r="R26" s="42" t="s">
        <v>400</v>
      </c>
      <c r="S26" s="39"/>
      <c r="T26" s="39" t="s">
        <v>513</v>
      </c>
      <c r="U26" s="55"/>
      <c r="V26" s="40"/>
      <c r="W26" s="56"/>
      <c r="X26" s="40"/>
      <c r="Y26" s="41"/>
    </row>
    <row r="27" spans="1:25" ht="18.75" customHeight="1">
      <c r="A27" s="57" t="s">
        <v>493</v>
      </c>
      <c r="B27" s="58" t="s">
        <v>93</v>
      </c>
      <c r="C27" s="59">
        <v>2310</v>
      </c>
      <c r="D27" s="58" t="s">
        <v>93</v>
      </c>
      <c r="E27" s="59">
        <v>1870</v>
      </c>
      <c r="F27" s="58" t="s">
        <v>616</v>
      </c>
      <c r="G27" s="59">
        <v>1700</v>
      </c>
      <c r="H27" s="58" t="s">
        <v>616</v>
      </c>
      <c r="I27" s="59">
        <v>1610</v>
      </c>
      <c r="J27" s="58" t="s">
        <v>616</v>
      </c>
      <c r="K27" s="59">
        <v>1620</v>
      </c>
      <c r="L27" s="58" t="s">
        <v>616</v>
      </c>
      <c r="M27" s="59">
        <v>1540</v>
      </c>
      <c r="N27" s="58" t="s">
        <v>616</v>
      </c>
      <c r="O27" s="59">
        <v>1530</v>
      </c>
      <c r="P27" s="58" t="s">
        <v>616</v>
      </c>
      <c r="Q27" s="59">
        <v>1510</v>
      </c>
      <c r="R27" s="58" t="s">
        <v>616</v>
      </c>
      <c r="S27" s="60">
        <v>1340</v>
      </c>
      <c r="T27" s="61" t="s">
        <v>616</v>
      </c>
      <c r="U27" s="59">
        <v>400</v>
      </c>
      <c r="V27" s="62" t="s">
        <v>616</v>
      </c>
      <c r="W27" s="63">
        <v>1880</v>
      </c>
      <c r="X27" s="62" t="s">
        <v>616</v>
      </c>
      <c r="Y27" s="64">
        <v>1760</v>
      </c>
    </row>
    <row r="28" spans="1:25" ht="18.75" customHeight="1">
      <c r="A28" s="57" t="s">
        <v>130</v>
      </c>
      <c r="B28" s="58" t="s">
        <v>256</v>
      </c>
      <c r="C28" s="59">
        <v>1730</v>
      </c>
      <c r="D28" s="58" t="s">
        <v>256</v>
      </c>
      <c r="E28" s="59">
        <v>1400</v>
      </c>
      <c r="F28" s="58" t="s">
        <v>367</v>
      </c>
      <c r="G28" s="59">
        <v>1540</v>
      </c>
      <c r="H28" s="58" t="s">
        <v>367</v>
      </c>
      <c r="I28" s="59">
        <v>1330</v>
      </c>
      <c r="J28" s="58" t="s">
        <v>367</v>
      </c>
      <c r="K28" s="59">
        <v>1240</v>
      </c>
      <c r="L28" s="58" t="s">
        <v>367</v>
      </c>
      <c r="M28" s="59">
        <v>1110</v>
      </c>
      <c r="N28" s="58" t="s">
        <v>367</v>
      </c>
      <c r="O28" s="59">
        <v>880</v>
      </c>
      <c r="P28" s="58" t="s">
        <v>367</v>
      </c>
      <c r="Q28" s="59">
        <v>810</v>
      </c>
      <c r="R28" s="58" t="s">
        <v>367</v>
      </c>
      <c r="S28" s="60">
        <v>920</v>
      </c>
      <c r="T28" s="61" t="s">
        <v>399</v>
      </c>
      <c r="U28" s="59">
        <v>200</v>
      </c>
      <c r="V28" s="62" t="s">
        <v>367</v>
      </c>
      <c r="W28" s="63">
        <v>860</v>
      </c>
      <c r="X28" s="62" t="s">
        <v>367</v>
      </c>
      <c r="Y28" s="64">
        <v>880</v>
      </c>
    </row>
    <row r="29" spans="1:25" ht="18.75" customHeight="1">
      <c r="A29" s="57" t="s">
        <v>299</v>
      </c>
      <c r="B29" s="58" t="s">
        <v>194</v>
      </c>
      <c r="C29" s="59">
        <v>1500</v>
      </c>
      <c r="D29" s="58" t="s">
        <v>194</v>
      </c>
      <c r="E29" s="59">
        <v>1010</v>
      </c>
      <c r="F29" s="58" t="s">
        <v>399</v>
      </c>
      <c r="G29" s="59">
        <v>1090</v>
      </c>
      <c r="H29" s="58" t="s">
        <v>399</v>
      </c>
      <c r="I29" s="59">
        <v>990</v>
      </c>
      <c r="J29" s="58" t="s">
        <v>399</v>
      </c>
      <c r="K29" s="59">
        <v>830</v>
      </c>
      <c r="L29" s="58" t="s">
        <v>399</v>
      </c>
      <c r="M29" s="59">
        <v>700</v>
      </c>
      <c r="N29" s="58" t="s">
        <v>399</v>
      </c>
      <c r="O29" s="59">
        <v>610</v>
      </c>
      <c r="P29" s="58" t="s">
        <v>399</v>
      </c>
      <c r="Q29" s="59">
        <v>540</v>
      </c>
      <c r="R29" s="58" t="s">
        <v>582</v>
      </c>
      <c r="S29" s="60">
        <v>530</v>
      </c>
      <c r="T29" s="61" t="s">
        <v>582</v>
      </c>
      <c r="U29" s="59">
        <v>180</v>
      </c>
      <c r="V29" s="62" t="s">
        <v>399</v>
      </c>
      <c r="W29" s="63">
        <v>700</v>
      </c>
      <c r="X29" s="62" t="s">
        <v>399</v>
      </c>
      <c r="Y29" s="64">
        <v>680</v>
      </c>
    </row>
    <row r="30" spans="1:25" ht="18.75" customHeight="1">
      <c r="A30" s="57" t="s">
        <v>515</v>
      </c>
      <c r="B30" s="58" t="s">
        <v>383</v>
      </c>
      <c r="C30" s="59">
        <v>500</v>
      </c>
      <c r="D30" s="58" t="s">
        <v>383</v>
      </c>
      <c r="E30" s="59">
        <v>550</v>
      </c>
      <c r="F30" s="58" t="s">
        <v>413</v>
      </c>
      <c r="G30" s="59">
        <v>560</v>
      </c>
      <c r="H30" s="58" t="s">
        <v>582</v>
      </c>
      <c r="I30" s="59">
        <v>560</v>
      </c>
      <c r="J30" s="58" t="s">
        <v>413</v>
      </c>
      <c r="K30" s="59">
        <v>560</v>
      </c>
      <c r="L30" s="58" t="s">
        <v>582</v>
      </c>
      <c r="M30" s="59">
        <v>510</v>
      </c>
      <c r="N30" s="58" t="s">
        <v>582</v>
      </c>
      <c r="O30" s="59">
        <v>510</v>
      </c>
      <c r="P30" s="58" t="s">
        <v>582</v>
      </c>
      <c r="Q30" s="59">
        <v>500</v>
      </c>
      <c r="R30" s="58" t="s">
        <v>399</v>
      </c>
      <c r="S30" s="60">
        <v>500</v>
      </c>
      <c r="T30" s="61" t="s">
        <v>450</v>
      </c>
      <c r="U30" s="59">
        <v>110</v>
      </c>
      <c r="V30" s="62" t="s">
        <v>582</v>
      </c>
      <c r="W30" s="63">
        <v>670</v>
      </c>
      <c r="X30" s="62" t="s">
        <v>582</v>
      </c>
      <c r="Y30" s="64">
        <v>640</v>
      </c>
    </row>
    <row r="31" spans="1:25" ht="18.75" customHeight="1">
      <c r="A31" s="65" t="s">
        <v>346</v>
      </c>
      <c r="B31" s="66" t="s">
        <v>386</v>
      </c>
      <c r="C31" s="67">
        <v>310</v>
      </c>
      <c r="D31" s="66" t="s">
        <v>386</v>
      </c>
      <c r="E31" s="67">
        <v>360</v>
      </c>
      <c r="F31" s="66" t="s">
        <v>281</v>
      </c>
      <c r="G31" s="67">
        <v>330</v>
      </c>
      <c r="H31" s="66" t="s">
        <v>281</v>
      </c>
      <c r="I31" s="67">
        <v>280</v>
      </c>
      <c r="J31" s="66" t="s">
        <v>386</v>
      </c>
      <c r="K31" s="67">
        <v>300</v>
      </c>
      <c r="L31" s="66" t="s">
        <v>281</v>
      </c>
      <c r="M31" s="67">
        <v>310</v>
      </c>
      <c r="N31" s="66" t="s">
        <v>281</v>
      </c>
      <c r="O31" s="67">
        <v>310</v>
      </c>
      <c r="P31" s="66" t="s">
        <v>281</v>
      </c>
      <c r="Q31" s="67">
        <v>290</v>
      </c>
      <c r="R31" s="66" t="s">
        <v>281</v>
      </c>
      <c r="S31" s="68">
        <v>260</v>
      </c>
      <c r="T31" s="69" t="s">
        <v>528</v>
      </c>
      <c r="U31" s="67">
        <v>60</v>
      </c>
      <c r="V31" s="70" t="s">
        <v>281</v>
      </c>
      <c r="W31" s="71">
        <v>280</v>
      </c>
      <c r="X31" s="70" t="s">
        <v>281</v>
      </c>
      <c r="Y31" s="72">
        <v>270</v>
      </c>
    </row>
    <row r="32" spans="1:17" s="35" customFormat="1" ht="16.5" customHeight="1">
      <c r="A32" s="29" t="s">
        <v>209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6" s="35" customFormat="1" ht="16.5" customHeight="1">
      <c r="A33" s="35" t="s">
        <v>543</v>
      </c>
      <c r="O33" s="30"/>
      <c r="P33" s="30"/>
    </row>
  </sheetData>
  <sheetProtection/>
  <mergeCells count="262">
    <mergeCell ref="B3:C3"/>
    <mergeCell ref="D3:E3"/>
    <mergeCell ref="F3:G3"/>
    <mergeCell ref="H3:I3"/>
    <mergeCell ref="J3:K3"/>
    <mergeCell ref="L3:M3"/>
    <mergeCell ref="N3:O3"/>
    <mergeCell ref="P3:Q3"/>
    <mergeCell ref="R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25:C25"/>
    <mergeCell ref="D25:E25"/>
    <mergeCell ref="F25:G25"/>
    <mergeCell ref="H25:I25"/>
    <mergeCell ref="J25:K25"/>
    <mergeCell ref="L25:M25"/>
    <mergeCell ref="N25:O25"/>
    <mergeCell ref="P25:Q25"/>
    <mergeCell ref="R25:U25"/>
    <mergeCell ref="V25:W25"/>
    <mergeCell ref="X25:Y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</mergeCells>
  <printOptions/>
  <pageMargins left="0.8267716535433072" right="0.984251968503937" top="0.3937007874015748" bottom="0.3937007874015748" header="0.5118110236220472" footer="0.1968503937007874"/>
  <pageSetup horizontalDpi="600" verticalDpi="600" orientation="landscape" paperSize="9" scale="97" r:id="rId2"/>
  <headerFooter alignWithMargins="0">
    <oddFooter>&amp;L&amp;"ＭＳ Ｐ明朝,標準"&amp;10－２２－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15.125" style="1" customWidth="1"/>
    <col min="2" max="9" width="10.625" style="1" customWidth="1"/>
    <col min="10" max="10" width="10.625" style="73" customWidth="1"/>
    <col min="11" max="12" width="9.625" style="1" customWidth="1"/>
    <col min="13" max="16384" width="9.00390625" style="1" customWidth="1"/>
  </cols>
  <sheetData>
    <row r="1" ht="16.5" customHeight="1">
      <c r="A1" s="1" t="s">
        <v>127</v>
      </c>
    </row>
    <row r="2" spans="1:12" ht="18.75" customHeight="1">
      <c r="A2" s="77" t="s">
        <v>178</v>
      </c>
      <c r="B2" s="78" t="s">
        <v>361</v>
      </c>
      <c r="C2" s="78" t="s">
        <v>604</v>
      </c>
      <c r="D2" s="79" t="s">
        <v>505</v>
      </c>
      <c r="E2" s="79" t="s">
        <v>453</v>
      </c>
      <c r="F2" s="79" t="s">
        <v>295</v>
      </c>
      <c r="G2" s="79" t="s">
        <v>339</v>
      </c>
      <c r="H2" s="79" t="s">
        <v>475</v>
      </c>
      <c r="I2" s="37" t="s">
        <v>142</v>
      </c>
      <c r="J2" s="54"/>
      <c r="K2" s="79" t="s">
        <v>486</v>
      </c>
      <c r="L2" s="79" t="s">
        <v>131</v>
      </c>
    </row>
    <row r="3" spans="1:12" ht="14.25" customHeight="1">
      <c r="A3" s="80"/>
      <c r="B3" s="81"/>
      <c r="C3" s="81"/>
      <c r="D3" s="82"/>
      <c r="E3" s="82"/>
      <c r="F3" s="82"/>
      <c r="G3" s="82"/>
      <c r="H3" s="82"/>
      <c r="I3" s="83" t="s">
        <v>400</v>
      </c>
      <c r="J3" s="84" t="s">
        <v>398</v>
      </c>
      <c r="K3" s="82"/>
      <c r="L3" s="82"/>
    </row>
    <row r="4" spans="1:12" ht="18.75" customHeight="1">
      <c r="A4" s="85" t="s">
        <v>165</v>
      </c>
      <c r="B4" s="86">
        <v>402</v>
      </c>
      <c r="C4" s="86">
        <v>311</v>
      </c>
      <c r="D4" s="87">
        <v>302</v>
      </c>
      <c r="E4" s="87">
        <v>219</v>
      </c>
      <c r="F4" s="87">
        <v>206</v>
      </c>
      <c r="G4" s="87">
        <v>200</v>
      </c>
      <c r="H4" s="87">
        <v>199</v>
      </c>
      <c r="I4" s="88">
        <v>193</v>
      </c>
      <c r="J4" s="89">
        <v>39</v>
      </c>
      <c r="K4" s="87">
        <v>211</v>
      </c>
      <c r="L4" s="87">
        <v>220</v>
      </c>
    </row>
    <row r="5" spans="1:12" ht="16.5" customHeight="1">
      <c r="A5" s="90" t="s">
        <v>200</v>
      </c>
      <c r="B5" s="86"/>
      <c r="C5" s="86"/>
      <c r="D5" s="87"/>
      <c r="E5" s="87"/>
      <c r="F5" s="87"/>
      <c r="G5" s="87"/>
      <c r="H5" s="87"/>
      <c r="I5" s="88"/>
      <c r="J5" s="91"/>
      <c r="K5" s="87"/>
      <c r="L5" s="87"/>
    </row>
    <row r="6" spans="1:12" ht="16.5" customHeight="1">
      <c r="A6" s="85" t="s">
        <v>418</v>
      </c>
      <c r="B6" s="86">
        <v>1299</v>
      </c>
      <c r="C6" s="86">
        <v>1004</v>
      </c>
      <c r="D6" s="87">
        <v>976</v>
      </c>
      <c r="E6" s="92">
        <v>762</v>
      </c>
      <c r="F6" s="92">
        <v>719</v>
      </c>
      <c r="G6" s="92">
        <v>698</v>
      </c>
      <c r="H6" s="93">
        <v>694</v>
      </c>
      <c r="I6" s="94">
        <v>672</v>
      </c>
      <c r="J6" s="95">
        <v>635</v>
      </c>
      <c r="K6" s="93">
        <v>653</v>
      </c>
      <c r="L6" s="93">
        <v>682</v>
      </c>
    </row>
    <row r="7" spans="1:12" ht="16.5" customHeight="1">
      <c r="A7" s="85"/>
      <c r="B7" s="96"/>
      <c r="C7" s="96"/>
      <c r="D7" s="97"/>
      <c r="E7" s="98"/>
      <c r="F7" s="98"/>
      <c r="G7" s="98"/>
      <c r="H7" s="99"/>
      <c r="I7" s="100"/>
      <c r="J7" s="101"/>
      <c r="K7" s="99"/>
      <c r="L7" s="99"/>
    </row>
    <row r="8" spans="1:12" ht="16.5" customHeight="1">
      <c r="A8" s="102" t="s">
        <v>290</v>
      </c>
      <c r="B8" s="103"/>
      <c r="C8" s="103"/>
      <c r="D8" s="104"/>
      <c r="E8" s="104"/>
      <c r="F8" s="104"/>
      <c r="G8" s="104"/>
      <c r="H8" s="104"/>
      <c r="I8" s="105"/>
      <c r="J8" s="106"/>
      <c r="K8" s="104"/>
      <c r="L8" s="104"/>
    </row>
    <row r="9" spans="1:12" s="74" customFormat="1" ht="16.5" customHeight="1" hidden="1">
      <c r="A9" s="107" t="s">
        <v>639</v>
      </c>
      <c r="B9" s="108">
        <v>738</v>
      </c>
      <c r="C9" s="108">
        <v>871</v>
      </c>
      <c r="D9" s="108">
        <v>674</v>
      </c>
      <c r="E9" s="109">
        <v>654</v>
      </c>
      <c r="F9" s="110">
        <v>614</v>
      </c>
      <c r="G9" s="110">
        <v>577</v>
      </c>
      <c r="H9" s="110">
        <v>561</v>
      </c>
      <c r="I9" s="111">
        <v>558</v>
      </c>
      <c r="J9" s="112">
        <v>639</v>
      </c>
      <c r="K9" s="111">
        <v>497</v>
      </c>
      <c r="L9" s="111"/>
    </row>
    <row r="10" spans="1:12" s="74" customFormat="1" ht="16.5" customHeight="1" hidden="1">
      <c r="A10" s="107"/>
      <c r="B10" s="113"/>
      <c r="C10" s="113"/>
      <c r="D10" s="113"/>
      <c r="E10" s="114"/>
      <c r="F10" s="115"/>
      <c r="G10" s="115"/>
      <c r="H10" s="115"/>
      <c r="I10" s="116"/>
      <c r="J10" s="117"/>
      <c r="K10" s="116"/>
      <c r="L10" s="116"/>
    </row>
    <row r="11" spans="1:12" s="74" customFormat="1" ht="16.5" customHeight="1" hidden="1">
      <c r="A11" s="118" t="s">
        <v>540</v>
      </c>
      <c r="B11" s="119"/>
      <c r="C11" s="119"/>
      <c r="D11" s="119"/>
      <c r="E11" s="119"/>
      <c r="F11" s="119"/>
      <c r="G11" s="120"/>
      <c r="H11" s="120"/>
      <c r="I11" s="120"/>
      <c r="J11" s="121"/>
      <c r="K11" s="120"/>
      <c r="L11" s="120"/>
    </row>
    <row r="12" spans="1:10" s="75" customFormat="1" ht="16.5" customHeight="1">
      <c r="A12" s="29" t="s">
        <v>335</v>
      </c>
      <c r="B12" s="35"/>
      <c r="J12" s="122"/>
    </row>
    <row r="13" spans="1:10" s="75" customFormat="1" ht="16.5" customHeight="1">
      <c r="A13" s="35" t="s">
        <v>302</v>
      </c>
      <c r="J13" s="122"/>
    </row>
    <row r="14" ht="10.5" customHeight="1"/>
    <row r="15" spans="1:11" ht="16.5" customHeight="1">
      <c r="A15" s="1" t="s">
        <v>520</v>
      </c>
      <c r="K15" s="123"/>
    </row>
    <row r="16" spans="1:11" ht="16.5" customHeight="1">
      <c r="A16" s="1" t="s">
        <v>147</v>
      </c>
      <c r="H16" s="123"/>
      <c r="I16" s="7"/>
      <c r="J16" s="124"/>
      <c r="K16" s="124" t="s">
        <v>224</v>
      </c>
    </row>
    <row r="17" spans="1:11" ht="18.75" customHeight="1">
      <c r="A17" s="125" t="s">
        <v>651</v>
      </c>
      <c r="B17" s="126"/>
      <c r="C17" s="127" t="s">
        <v>292</v>
      </c>
      <c r="D17" s="127" t="s">
        <v>28</v>
      </c>
      <c r="E17" s="127" t="s">
        <v>409</v>
      </c>
      <c r="F17" s="127" t="s">
        <v>315</v>
      </c>
      <c r="G17" s="127" t="s">
        <v>586</v>
      </c>
      <c r="H17" s="128" t="s">
        <v>57</v>
      </c>
      <c r="I17" s="128" t="s">
        <v>432</v>
      </c>
      <c r="J17" s="129" t="s">
        <v>182</v>
      </c>
      <c r="K17" s="130"/>
    </row>
    <row r="18" spans="1:11" ht="14.25" customHeight="1">
      <c r="A18" s="131"/>
      <c r="B18" s="2"/>
      <c r="C18" s="132"/>
      <c r="D18" s="132"/>
      <c r="E18" s="132"/>
      <c r="F18" s="132"/>
      <c r="G18" s="132"/>
      <c r="H18" s="133"/>
      <c r="I18" s="133"/>
      <c r="J18" s="134" t="s">
        <v>400</v>
      </c>
      <c r="K18" s="134" t="s">
        <v>398</v>
      </c>
    </row>
    <row r="19" spans="1:11" ht="18.75" customHeight="1">
      <c r="A19" s="135" t="s">
        <v>153</v>
      </c>
      <c r="B19" s="135"/>
      <c r="C19" s="136">
        <v>10604</v>
      </c>
      <c r="D19" s="136">
        <v>10314</v>
      </c>
      <c r="E19" s="136">
        <v>10429</v>
      </c>
      <c r="F19" s="136">
        <v>10574</v>
      </c>
      <c r="G19" s="136">
        <v>10517</v>
      </c>
      <c r="H19" s="137">
        <v>10450</v>
      </c>
      <c r="I19" s="137">
        <v>10353</v>
      </c>
      <c r="J19" s="138">
        <f>SUM(J20:J24)</f>
        <v>10346</v>
      </c>
      <c r="K19" s="138">
        <f>SUM(K20:K24)</f>
        <v>7689</v>
      </c>
    </row>
    <row r="20" spans="1:11" ht="18.75" customHeight="1">
      <c r="A20" s="139"/>
      <c r="B20" s="140" t="s">
        <v>104</v>
      </c>
      <c r="C20" s="141" t="s">
        <v>238</v>
      </c>
      <c r="D20" s="136">
        <v>506</v>
      </c>
      <c r="E20" s="136" t="s">
        <v>238</v>
      </c>
      <c r="F20" s="136">
        <v>438</v>
      </c>
      <c r="G20" s="136">
        <v>359</v>
      </c>
      <c r="H20" s="137">
        <v>340</v>
      </c>
      <c r="I20" s="137">
        <v>327</v>
      </c>
      <c r="J20" s="138"/>
      <c r="K20" s="138"/>
    </row>
    <row r="21" spans="1:11" ht="18.75" customHeight="1">
      <c r="A21" s="135" t="s">
        <v>162</v>
      </c>
      <c r="B21" s="142" t="s">
        <v>498</v>
      </c>
      <c r="C21" s="141">
        <v>788</v>
      </c>
      <c r="D21" s="136">
        <v>1</v>
      </c>
      <c r="E21" s="136">
        <v>843</v>
      </c>
      <c r="F21" s="136" t="s">
        <v>333</v>
      </c>
      <c r="G21" s="136">
        <v>1</v>
      </c>
      <c r="H21" s="137">
        <v>1</v>
      </c>
      <c r="I21" s="137">
        <v>1</v>
      </c>
      <c r="J21" s="138">
        <v>330</v>
      </c>
      <c r="K21" s="138">
        <v>2690</v>
      </c>
    </row>
    <row r="22" spans="1:11" ht="18.75" customHeight="1">
      <c r="A22" s="139"/>
      <c r="B22" s="143" t="s">
        <v>477</v>
      </c>
      <c r="C22" s="141" t="s">
        <v>238</v>
      </c>
      <c r="D22" s="136">
        <v>168</v>
      </c>
      <c r="E22" s="136" t="s">
        <v>238</v>
      </c>
      <c r="F22" s="136">
        <v>478</v>
      </c>
      <c r="G22" s="136">
        <v>510</v>
      </c>
      <c r="H22" s="137">
        <v>559</v>
      </c>
      <c r="I22" s="137">
        <v>288</v>
      </c>
      <c r="J22" s="138"/>
      <c r="K22" s="138"/>
    </row>
    <row r="23" spans="1:11" ht="18.75" customHeight="1">
      <c r="A23" s="135" t="s">
        <v>172</v>
      </c>
      <c r="B23" s="144"/>
      <c r="C23" s="136">
        <v>710</v>
      </c>
      <c r="D23" s="136">
        <v>636</v>
      </c>
      <c r="E23" s="136">
        <v>870</v>
      </c>
      <c r="F23" s="136">
        <v>950</v>
      </c>
      <c r="G23" s="136">
        <v>1028</v>
      </c>
      <c r="H23" s="137">
        <v>1076</v>
      </c>
      <c r="I23" s="137">
        <v>1269</v>
      </c>
      <c r="J23" s="138">
        <v>1630</v>
      </c>
      <c r="K23" s="138">
        <v>949</v>
      </c>
    </row>
    <row r="24" spans="1:11" ht="18.75" customHeight="1">
      <c r="A24" s="145" t="s">
        <v>128</v>
      </c>
      <c r="B24" s="146"/>
      <c r="C24" s="147">
        <v>9106</v>
      </c>
      <c r="D24" s="147">
        <v>9003</v>
      </c>
      <c r="E24" s="147">
        <v>8716</v>
      </c>
      <c r="F24" s="147">
        <v>8708</v>
      </c>
      <c r="G24" s="147">
        <v>8619</v>
      </c>
      <c r="H24" s="148">
        <v>8474</v>
      </c>
      <c r="I24" s="148">
        <v>8468</v>
      </c>
      <c r="J24" s="149">
        <v>8386</v>
      </c>
      <c r="K24" s="149">
        <v>4050</v>
      </c>
    </row>
    <row r="25" spans="1:11" s="74" customFormat="1" ht="16.5" customHeight="1" hidden="1">
      <c r="A25" s="74" t="s">
        <v>454</v>
      </c>
      <c r="H25" s="150"/>
      <c r="I25" s="151"/>
      <c r="J25" s="151"/>
      <c r="K25" s="151" t="s">
        <v>224</v>
      </c>
    </row>
    <row r="26" spans="1:11" s="74" customFormat="1" ht="18.75" customHeight="1" hidden="1">
      <c r="A26" s="152" t="s">
        <v>651</v>
      </c>
      <c r="B26" s="152"/>
      <c r="C26" s="153" t="s">
        <v>372</v>
      </c>
      <c r="D26" s="153" t="s">
        <v>22</v>
      </c>
      <c r="E26" s="153" t="s">
        <v>298</v>
      </c>
      <c r="F26" s="153" t="s">
        <v>323</v>
      </c>
      <c r="G26" s="153" t="s">
        <v>385</v>
      </c>
      <c r="H26" s="154" t="s">
        <v>369</v>
      </c>
      <c r="I26" s="154" t="s">
        <v>432</v>
      </c>
      <c r="J26" s="154" t="s">
        <v>182</v>
      </c>
      <c r="K26" s="155"/>
    </row>
    <row r="27" spans="1:11" s="74" customFormat="1" ht="18.75" customHeight="1" hidden="1">
      <c r="A27" s="156" t="s">
        <v>153</v>
      </c>
      <c r="B27" s="156"/>
      <c r="C27" s="157">
        <v>10480</v>
      </c>
      <c r="D27" s="157">
        <v>10211</v>
      </c>
      <c r="E27" s="157">
        <v>10429</v>
      </c>
      <c r="F27" s="157">
        <v>10556</v>
      </c>
      <c r="G27" s="157">
        <v>10510</v>
      </c>
      <c r="H27" s="158">
        <v>10391</v>
      </c>
      <c r="I27" s="158">
        <v>10306</v>
      </c>
      <c r="J27" s="158"/>
      <c r="K27" s="158"/>
    </row>
    <row r="28" spans="1:11" s="74" customFormat="1" ht="18.75" customHeight="1" hidden="1">
      <c r="A28" s="156" t="s">
        <v>527</v>
      </c>
      <c r="B28" s="156"/>
      <c r="C28" s="157">
        <v>10150</v>
      </c>
      <c r="D28" s="157">
        <v>9896</v>
      </c>
      <c r="E28" s="157">
        <v>10106</v>
      </c>
      <c r="F28" s="157">
        <v>10262</v>
      </c>
      <c r="G28" s="157">
        <v>10090</v>
      </c>
      <c r="H28" s="158">
        <v>10021</v>
      </c>
      <c r="I28" s="158">
        <v>9879</v>
      </c>
      <c r="J28" s="158"/>
      <c r="K28" s="158"/>
    </row>
    <row r="29" spans="1:11" s="74" customFormat="1" ht="18.75" customHeight="1" hidden="1">
      <c r="A29" s="159" t="s">
        <v>140</v>
      </c>
      <c r="B29" s="160" t="s">
        <v>316</v>
      </c>
      <c r="C29" s="161">
        <v>3249</v>
      </c>
      <c r="D29" s="161">
        <v>3463</v>
      </c>
      <c r="E29" s="161">
        <v>4641</v>
      </c>
      <c r="F29" s="161">
        <v>4936</v>
      </c>
      <c r="G29" s="161">
        <v>5083</v>
      </c>
      <c r="H29" s="162">
        <v>5181</v>
      </c>
      <c r="I29" s="162">
        <v>4932</v>
      </c>
      <c r="J29" s="162"/>
      <c r="K29" s="162"/>
    </row>
    <row r="30" spans="1:11" s="74" customFormat="1" ht="18.75" customHeight="1" hidden="1">
      <c r="A30" s="163"/>
      <c r="B30" s="164" t="s">
        <v>213</v>
      </c>
      <c r="C30" s="165">
        <v>51</v>
      </c>
      <c r="D30" s="165">
        <v>68</v>
      </c>
      <c r="E30" s="165">
        <v>1</v>
      </c>
      <c r="F30" s="165">
        <v>9</v>
      </c>
      <c r="G30" s="165">
        <v>12</v>
      </c>
      <c r="H30" s="166">
        <v>16</v>
      </c>
      <c r="I30" s="166">
        <v>31</v>
      </c>
      <c r="J30" s="166"/>
      <c r="K30" s="166"/>
    </row>
    <row r="31" spans="1:11" s="74" customFormat="1" ht="39.75" customHeight="1" hidden="1">
      <c r="A31" s="159" t="s">
        <v>571</v>
      </c>
      <c r="B31" s="160" t="s">
        <v>316</v>
      </c>
      <c r="C31" s="161">
        <v>2192</v>
      </c>
      <c r="D31" s="161">
        <v>2376</v>
      </c>
      <c r="E31" s="161">
        <v>2136</v>
      </c>
      <c r="F31" s="161">
        <v>2268</v>
      </c>
      <c r="G31" s="161">
        <v>1979</v>
      </c>
      <c r="H31" s="162">
        <v>1822</v>
      </c>
      <c r="I31" s="162">
        <v>1234</v>
      </c>
      <c r="J31" s="162"/>
      <c r="K31" s="162"/>
    </row>
    <row r="32" spans="1:11" s="74" customFormat="1" ht="42" customHeight="1" hidden="1">
      <c r="A32" s="156"/>
      <c r="B32" s="164" t="s">
        <v>213</v>
      </c>
      <c r="C32" s="167">
        <v>4658</v>
      </c>
      <c r="D32" s="167">
        <v>3989</v>
      </c>
      <c r="E32" s="167">
        <v>3328</v>
      </c>
      <c r="F32" s="167">
        <v>3049</v>
      </c>
      <c r="G32" s="167">
        <v>3016</v>
      </c>
      <c r="H32" s="168">
        <v>3002</v>
      </c>
      <c r="I32" s="168">
        <v>3682</v>
      </c>
      <c r="J32" s="168"/>
      <c r="K32" s="168"/>
    </row>
    <row r="33" spans="1:11" s="74" customFormat="1" ht="45" customHeight="1" hidden="1">
      <c r="A33" s="156" t="s">
        <v>81</v>
      </c>
      <c r="B33" s="156"/>
      <c r="C33" s="169">
        <v>166</v>
      </c>
      <c r="D33" s="169">
        <v>164</v>
      </c>
      <c r="E33" s="169">
        <v>148</v>
      </c>
      <c r="F33" s="169">
        <v>139</v>
      </c>
      <c r="G33" s="169">
        <v>150</v>
      </c>
      <c r="H33" s="170">
        <v>161</v>
      </c>
      <c r="I33" s="170">
        <v>224</v>
      </c>
      <c r="J33" s="170"/>
      <c r="K33" s="170"/>
    </row>
    <row r="34" spans="1:11" s="74" customFormat="1" ht="51" customHeight="1" hidden="1">
      <c r="A34" s="156" t="s">
        <v>143</v>
      </c>
      <c r="B34" s="156"/>
      <c r="C34" s="169">
        <v>86</v>
      </c>
      <c r="D34" s="169">
        <v>117</v>
      </c>
      <c r="E34" s="169">
        <v>127</v>
      </c>
      <c r="F34" s="169">
        <v>105</v>
      </c>
      <c r="G34" s="169">
        <v>217</v>
      </c>
      <c r="H34" s="170">
        <v>134</v>
      </c>
      <c r="I34" s="170">
        <v>87</v>
      </c>
      <c r="J34" s="170"/>
      <c r="K34" s="170"/>
    </row>
    <row r="35" spans="1:11" s="74" customFormat="1" ht="43.5" customHeight="1" hidden="1">
      <c r="A35" s="171" t="s">
        <v>31</v>
      </c>
      <c r="B35" s="171"/>
      <c r="C35" s="172">
        <v>78</v>
      </c>
      <c r="D35" s="172">
        <v>34</v>
      </c>
      <c r="E35" s="172">
        <v>48</v>
      </c>
      <c r="F35" s="172">
        <v>50</v>
      </c>
      <c r="G35" s="173"/>
      <c r="H35" s="174">
        <v>75</v>
      </c>
      <c r="I35" s="174">
        <v>116</v>
      </c>
      <c r="J35" s="174"/>
      <c r="K35" s="174"/>
    </row>
    <row r="36" s="76" customFormat="1" ht="16.5" customHeight="1">
      <c r="A36" s="76" t="s">
        <v>335</v>
      </c>
    </row>
    <row r="37" ht="16.5" customHeight="1">
      <c r="A37" s="35"/>
    </row>
  </sheetData>
  <sheetProtection/>
  <mergeCells count="8">
    <mergeCell ref="I2:J2"/>
    <mergeCell ref="A6:A7"/>
    <mergeCell ref="A9:A10"/>
    <mergeCell ref="A17:B17"/>
    <mergeCell ref="J17:K17"/>
    <mergeCell ref="A26:B26"/>
    <mergeCell ref="J26:K26"/>
    <mergeCell ref="G34:G35"/>
  </mergeCells>
  <printOptions/>
  <pageMargins left="0.7874015748031497" right="0.9055118110236221" top="0.3937007874015748" bottom="0.3937007874015748" header="0.5118110236220472" footer="0.1968503937007874"/>
  <pageSetup horizontalDpi="600" verticalDpi="600" orientation="landscape" paperSize="9" scale="99" r:id="rId2"/>
  <headerFooter alignWithMargins="0">
    <oddFooter>&amp;R&amp;"ＭＳ Ｐ明朝,標準"&amp;10－２３－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36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18.125" style="1" customWidth="1"/>
    <col min="2" max="2" width="4.625" style="1" customWidth="1"/>
    <col min="3" max="12" width="10.375" style="1" customWidth="1"/>
    <col min="13" max="16384" width="9.00390625" style="1" customWidth="1"/>
  </cols>
  <sheetData>
    <row r="1" spans="1:96" s="75" customFormat="1" ht="16.5" customHeight="1">
      <c r="A1" s="175" t="s">
        <v>226</v>
      </c>
      <c r="B1" s="175"/>
      <c r="C1" s="175"/>
      <c r="D1" s="17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12" ht="16.5" customHeight="1">
      <c r="A2" s="176" t="s">
        <v>651</v>
      </c>
      <c r="B2" s="176"/>
      <c r="C2" s="128" t="s">
        <v>493</v>
      </c>
      <c r="D2" s="177"/>
      <c r="E2" s="128" t="s">
        <v>130</v>
      </c>
      <c r="F2" s="177"/>
      <c r="G2" s="176" t="s">
        <v>299</v>
      </c>
      <c r="H2" s="177"/>
      <c r="I2" s="128" t="s">
        <v>515</v>
      </c>
      <c r="J2" s="177"/>
      <c r="K2" s="176" t="s">
        <v>346</v>
      </c>
      <c r="L2" s="176"/>
    </row>
    <row r="3" spans="1:96" s="73" customFormat="1" ht="15.75" customHeight="1">
      <c r="A3" s="178" t="s">
        <v>301</v>
      </c>
      <c r="B3" s="179" t="s">
        <v>6</v>
      </c>
      <c r="C3" s="180" t="s">
        <v>402</v>
      </c>
      <c r="D3" s="181">
        <v>7260</v>
      </c>
      <c r="E3" s="180" t="s">
        <v>417</v>
      </c>
      <c r="F3" s="182">
        <v>4070</v>
      </c>
      <c r="G3" s="180" t="s">
        <v>276</v>
      </c>
      <c r="H3" s="183">
        <v>3990</v>
      </c>
      <c r="I3" s="184" t="s">
        <v>449</v>
      </c>
      <c r="J3" s="183">
        <v>3050</v>
      </c>
      <c r="K3" s="180" t="s">
        <v>633</v>
      </c>
      <c r="L3" s="185">
        <v>2920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s="73" customFormat="1" ht="15.75" customHeight="1">
      <c r="A4" s="186" t="s">
        <v>404</v>
      </c>
      <c r="B4" s="187" t="s">
        <v>242</v>
      </c>
      <c r="C4" s="180" t="s">
        <v>402</v>
      </c>
      <c r="D4" s="181">
        <v>5690</v>
      </c>
      <c r="E4" s="184" t="s">
        <v>276</v>
      </c>
      <c r="F4" s="181">
        <v>2740</v>
      </c>
      <c r="G4" s="180" t="s">
        <v>417</v>
      </c>
      <c r="H4" s="183">
        <v>2270</v>
      </c>
      <c r="I4" s="184" t="s">
        <v>449</v>
      </c>
      <c r="J4" s="183">
        <v>2050</v>
      </c>
      <c r="K4" s="180" t="s">
        <v>633</v>
      </c>
      <c r="L4" s="185">
        <v>1600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s="73" customFormat="1" ht="15.75" customHeight="1">
      <c r="A5" s="186" t="s">
        <v>435</v>
      </c>
      <c r="B5" s="187" t="s">
        <v>242</v>
      </c>
      <c r="C5" s="180" t="s">
        <v>417</v>
      </c>
      <c r="D5" s="181">
        <v>1270</v>
      </c>
      <c r="E5" s="184" t="s">
        <v>37</v>
      </c>
      <c r="F5" s="181">
        <v>1160</v>
      </c>
      <c r="G5" s="180" t="s">
        <v>276</v>
      </c>
      <c r="H5" s="183">
        <v>1040</v>
      </c>
      <c r="I5" s="180" t="s">
        <v>633</v>
      </c>
      <c r="J5" s="183">
        <v>1020</v>
      </c>
      <c r="K5" s="184" t="s">
        <v>449</v>
      </c>
      <c r="L5" s="188">
        <v>931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s="73" customFormat="1" ht="15.75" customHeight="1">
      <c r="A6" s="186" t="s">
        <v>636</v>
      </c>
      <c r="B6" s="187" t="s">
        <v>242</v>
      </c>
      <c r="C6" s="180" t="s">
        <v>402</v>
      </c>
      <c r="D6" s="181">
        <v>542</v>
      </c>
      <c r="E6" s="180" t="s">
        <v>587</v>
      </c>
      <c r="F6" s="181">
        <v>367</v>
      </c>
      <c r="G6" s="180" t="s">
        <v>365</v>
      </c>
      <c r="H6" s="189">
        <v>246</v>
      </c>
      <c r="I6" s="180" t="s">
        <v>633</v>
      </c>
      <c r="J6" s="189">
        <v>232</v>
      </c>
      <c r="K6" s="180" t="s">
        <v>447</v>
      </c>
      <c r="L6" s="188">
        <v>194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12" ht="15.75" customHeight="1">
      <c r="A7" s="190" t="s">
        <v>285</v>
      </c>
      <c r="B7" s="191" t="s">
        <v>242</v>
      </c>
      <c r="C7" s="144" t="s">
        <v>402</v>
      </c>
      <c r="D7" s="192">
        <v>3580</v>
      </c>
      <c r="E7" s="144" t="s">
        <v>276</v>
      </c>
      <c r="F7" s="192">
        <v>1620</v>
      </c>
      <c r="G7" s="144" t="s">
        <v>389</v>
      </c>
      <c r="H7" s="193">
        <v>1260</v>
      </c>
      <c r="I7" s="180" t="s">
        <v>417</v>
      </c>
      <c r="J7" s="193">
        <v>1160</v>
      </c>
      <c r="K7" s="194" t="s">
        <v>365</v>
      </c>
      <c r="L7" s="195">
        <v>939</v>
      </c>
    </row>
    <row r="8" spans="1:12" ht="15.75" customHeight="1">
      <c r="A8" s="190" t="s">
        <v>260</v>
      </c>
      <c r="B8" s="191" t="s">
        <v>562</v>
      </c>
      <c r="C8" s="194" t="s">
        <v>67</v>
      </c>
      <c r="D8" s="192">
        <v>514</v>
      </c>
      <c r="E8" s="194" t="s">
        <v>449</v>
      </c>
      <c r="F8" s="192">
        <v>513</v>
      </c>
      <c r="G8" s="180" t="s">
        <v>417</v>
      </c>
      <c r="H8" s="196">
        <v>510</v>
      </c>
      <c r="I8" s="184" t="s">
        <v>319</v>
      </c>
      <c r="J8" s="196">
        <v>508</v>
      </c>
      <c r="K8" s="144" t="s">
        <v>239</v>
      </c>
      <c r="L8" s="195">
        <v>504</v>
      </c>
    </row>
    <row r="9" spans="1:12" ht="15.75" customHeight="1">
      <c r="A9" s="190" t="s">
        <v>265</v>
      </c>
      <c r="B9" s="191" t="s">
        <v>192</v>
      </c>
      <c r="C9" s="144" t="s">
        <v>402</v>
      </c>
      <c r="D9" s="192">
        <v>16800</v>
      </c>
      <c r="E9" s="144" t="s">
        <v>276</v>
      </c>
      <c r="F9" s="197">
        <v>7500</v>
      </c>
      <c r="G9" s="194" t="s">
        <v>389</v>
      </c>
      <c r="H9" s="193">
        <v>6470</v>
      </c>
      <c r="I9" s="144" t="s">
        <v>447</v>
      </c>
      <c r="J9" s="193">
        <v>5900</v>
      </c>
      <c r="K9" s="194" t="s">
        <v>365</v>
      </c>
      <c r="L9" s="198">
        <v>4420</v>
      </c>
    </row>
    <row r="10" spans="1:96" s="73" customFormat="1" ht="15.75" customHeight="1">
      <c r="A10" s="186" t="s">
        <v>197</v>
      </c>
      <c r="B10" s="187" t="s">
        <v>192</v>
      </c>
      <c r="C10" s="144" t="s">
        <v>276</v>
      </c>
      <c r="D10" s="181">
        <v>1890</v>
      </c>
      <c r="E10" s="180" t="s">
        <v>402</v>
      </c>
      <c r="F10" s="181">
        <v>1010</v>
      </c>
      <c r="G10" s="184" t="s">
        <v>37</v>
      </c>
      <c r="H10" s="189">
        <v>794</v>
      </c>
      <c r="I10" s="194" t="s">
        <v>449</v>
      </c>
      <c r="J10" s="189">
        <v>727</v>
      </c>
      <c r="K10" s="180" t="s">
        <v>417</v>
      </c>
      <c r="L10" s="188">
        <v>291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s="73" customFormat="1" ht="15.75" customHeight="1">
      <c r="A11" s="186" t="s">
        <v>595</v>
      </c>
      <c r="B11" s="187" t="s">
        <v>242</v>
      </c>
      <c r="C11" s="194" t="s">
        <v>449</v>
      </c>
      <c r="D11" s="181">
        <v>595</v>
      </c>
      <c r="E11" s="144" t="s">
        <v>402</v>
      </c>
      <c r="F11" s="181">
        <v>465</v>
      </c>
      <c r="G11" s="144" t="s">
        <v>276</v>
      </c>
      <c r="H11" s="189">
        <v>413</v>
      </c>
      <c r="I11" s="180" t="s">
        <v>365</v>
      </c>
      <c r="J11" s="189">
        <v>280</v>
      </c>
      <c r="K11" s="180" t="s">
        <v>633</v>
      </c>
      <c r="L11" s="188">
        <v>169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s="73" customFormat="1" ht="15.75" customHeight="1">
      <c r="A12" s="186" t="s">
        <v>594</v>
      </c>
      <c r="B12" s="187" t="s">
        <v>242</v>
      </c>
      <c r="C12" s="144" t="s">
        <v>276</v>
      </c>
      <c r="D12" s="181">
        <v>414</v>
      </c>
      <c r="E12" s="184" t="s">
        <v>37</v>
      </c>
      <c r="F12" s="181">
        <v>235</v>
      </c>
      <c r="G12" s="180" t="s">
        <v>402</v>
      </c>
      <c r="H12" s="189">
        <v>177</v>
      </c>
      <c r="I12" s="180" t="s">
        <v>417</v>
      </c>
      <c r="J12" s="189">
        <v>165</v>
      </c>
      <c r="K12" s="180" t="s">
        <v>587</v>
      </c>
      <c r="L12" s="188">
        <v>110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s="73" customFormat="1" ht="15.75" customHeight="1">
      <c r="A13" s="186" t="s">
        <v>609</v>
      </c>
      <c r="B13" s="187" t="s">
        <v>242</v>
      </c>
      <c r="C13" s="184" t="s">
        <v>37</v>
      </c>
      <c r="D13" s="181">
        <v>13200</v>
      </c>
      <c r="E13" s="144" t="s">
        <v>276</v>
      </c>
      <c r="F13" s="181">
        <v>6120</v>
      </c>
      <c r="G13" s="180" t="s">
        <v>633</v>
      </c>
      <c r="H13" s="183">
        <v>1300</v>
      </c>
      <c r="I13" s="180" t="s">
        <v>402</v>
      </c>
      <c r="J13" s="183">
        <v>681</v>
      </c>
      <c r="K13" s="144" t="s">
        <v>239</v>
      </c>
      <c r="L13" s="188">
        <v>288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s="73" customFormat="1" ht="15.75" customHeight="1">
      <c r="A14" s="186" t="s">
        <v>455</v>
      </c>
      <c r="B14" s="187" t="s">
        <v>242</v>
      </c>
      <c r="C14" s="144" t="s">
        <v>402</v>
      </c>
      <c r="D14" s="181">
        <v>392</v>
      </c>
      <c r="E14" s="144" t="s">
        <v>276</v>
      </c>
      <c r="F14" s="189">
        <v>279</v>
      </c>
      <c r="G14" s="184" t="s">
        <v>37</v>
      </c>
      <c r="H14" s="189">
        <v>240</v>
      </c>
      <c r="I14" s="194" t="s">
        <v>449</v>
      </c>
      <c r="J14" s="189">
        <v>171</v>
      </c>
      <c r="K14" s="180" t="s">
        <v>417</v>
      </c>
      <c r="L14" s="188">
        <v>124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s="73" customFormat="1" ht="15.75" customHeight="1">
      <c r="A15" s="186" t="s">
        <v>572</v>
      </c>
      <c r="B15" s="187" t="s">
        <v>242</v>
      </c>
      <c r="C15" s="180" t="s">
        <v>587</v>
      </c>
      <c r="D15" s="181">
        <v>5850</v>
      </c>
      <c r="E15" s="144" t="s">
        <v>402</v>
      </c>
      <c r="F15" s="181">
        <v>5170</v>
      </c>
      <c r="G15" s="180" t="s">
        <v>633</v>
      </c>
      <c r="H15" s="183">
        <v>3870</v>
      </c>
      <c r="I15" s="144" t="s">
        <v>276</v>
      </c>
      <c r="J15" s="183">
        <v>2560</v>
      </c>
      <c r="K15" s="180" t="s">
        <v>417</v>
      </c>
      <c r="L15" s="185">
        <v>2240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s="73" customFormat="1" ht="15.75" customHeight="1">
      <c r="A16" s="186" t="s">
        <v>510</v>
      </c>
      <c r="B16" s="187" t="s">
        <v>242</v>
      </c>
      <c r="C16" s="194" t="s">
        <v>449</v>
      </c>
      <c r="D16" s="181">
        <v>623</v>
      </c>
      <c r="E16" s="144" t="s">
        <v>402</v>
      </c>
      <c r="F16" s="181">
        <v>508</v>
      </c>
      <c r="G16" s="144" t="s">
        <v>276</v>
      </c>
      <c r="H16" s="189">
        <v>433</v>
      </c>
      <c r="I16" s="180" t="s">
        <v>221</v>
      </c>
      <c r="J16" s="189">
        <v>428</v>
      </c>
      <c r="K16" s="180" t="s">
        <v>417</v>
      </c>
      <c r="L16" s="188">
        <v>279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s="73" customFormat="1" ht="15.75" customHeight="1">
      <c r="A17" s="186" t="s">
        <v>3</v>
      </c>
      <c r="B17" s="187" t="s">
        <v>242</v>
      </c>
      <c r="C17" s="144" t="s">
        <v>402</v>
      </c>
      <c r="D17" s="181">
        <v>860</v>
      </c>
      <c r="E17" s="194" t="s">
        <v>449</v>
      </c>
      <c r="F17" s="181">
        <v>306</v>
      </c>
      <c r="G17" s="144" t="s">
        <v>276</v>
      </c>
      <c r="H17" s="189">
        <v>228</v>
      </c>
      <c r="I17" s="184" t="s">
        <v>37</v>
      </c>
      <c r="J17" s="189">
        <v>207</v>
      </c>
      <c r="K17" s="180" t="s">
        <v>633</v>
      </c>
      <c r="L17" s="188">
        <v>177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s="73" customFormat="1" ht="15.75" customHeight="1">
      <c r="A18" s="186" t="s">
        <v>17</v>
      </c>
      <c r="B18" s="187" t="s">
        <v>242</v>
      </c>
      <c r="C18" s="144" t="s">
        <v>402</v>
      </c>
      <c r="D18" s="181">
        <v>338</v>
      </c>
      <c r="E18" s="194" t="s">
        <v>449</v>
      </c>
      <c r="F18" s="181">
        <v>194</v>
      </c>
      <c r="G18" s="144" t="s">
        <v>276</v>
      </c>
      <c r="H18" s="189">
        <v>110</v>
      </c>
      <c r="I18" s="194" t="s">
        <v>365</v>
      </c>
      <c r="J18" s="193">
        <v>105</v>
      </c>
      <c r="K18" s="180" t="s">
        <v>417</v>
      </c>
      <c r="L18" s="188">
        <v>70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s="73" customFormat="1" ht="15.75" customHeight="1">
      <c r="A19" s="186" t="s">
        <v>283</v>
      </c>
      <c r="B19" s="187" t="s">
        <v>242</v>
      </c>
      <c r="C19" s="180" t="s">
        <v>10</v>
      </c>
      <c r="D19" s="181">
        <v>178</v>
      </c>
      <c r="E19" s="144" t="s">
        <v>402</v>
      </c>
      <c r="F19" s="181">
        <v>152</v>
      </c>
      <c r="G19" s="194" t="s">
        <v>449</v>
      </c>
      <c r="H19" s="189">
        <v>130</v>
      </c>
      <c r="I19" s="144" t="s">
        <v>276</v>
      </c>
      <c r="J19" s="189">
        <v>63</v>
      </c>
      <c r="K19" s="194" t="s">
        <v>365</v>
      </c>
      <c r="L19" s="188">
        <v>55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s="73" customFormat="1" ht="15.75" customHeight="1">
      <c r="A20" s="186" t="s">
        <v>177</v>
      </c>
      <c r="B20" s="187" t="s">
        <v>242</v>
      </c>
      <c r="C20" s="194" t="s">
        <v>449</v>
      </c>
      <c r="D20" s="181">
        <v>6570</v>
      </c>
      <c r="E20" s="180" t="s">
        <v>221</v>
      </c>
      <c r="F20" s="181">
        <v>1670</v>
      </c>
      <c r="G20" s="180" t="s">
        <v>417</v>
      </c>
      <c r="H20" s="181">
        <v>1040</v>
      </c>
      <c r="I20" s="144" t="s">
        <v>276</v>
      </c>
      <c r="J20" s="189">
        <v>779</v>
      </c>
      <c r="K20" s="180" t="s">
        <v>402</v>
      </c>
      <c r="L20" s="188">
        <v>761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s="73" customFormat="1" ht="15.75" customHeight="1">
      <c r="A21" s="186" t="s">
        <v>353</v>
      </c>
      <c r="B21" s="187" t="s">
        <v>242</v>
      </c>
      <c r="C21" s="194" t="s">
        <v>365</v>
      </c>
      <c r="D21" s="181">
        <v>1160</v>
      </c>
      <c r="E21" s="144" t="s">
        <v>402</v>
      </c>
      <c r="F21" s="181">
        <v>786</v>
      </c>
      <c r="G21" s="180" t="s">
        <v>101</v>
      </c>
      <c r="H21" s="189">
        <v>462</v>
      </c>
      <c r="I21" s="184" t="s">
        <v>37</v>
      </c>
      <c r="J21" s="189">
        <v>277</v>
      </c>
      <c r="K21" s="144" t="s">
        <v>276</v>
      </c>
      <c r="L21" s="188">
        <v>263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s="73" customFormat="1" ht="15.75" customHeight="1">
      <c r="A22" s="186" t="s">
        <v>257</v>
      </c>
      <c r="B22" s="187" t="s">
        <v>242</v>
      </c>
      <c r="C22" s="144" t="s">
        <v>239</v>
      </c>
      <c r="D22" s="181">
        <v>1030</v>
      </c>
      <c r="E22" s="144" t="s">
        <v>402</v>
      </c>
      <c r="F22" s="181">
        <v>700</v>
      </c>
      <c r="G22" s="194" t="s">
        <v>449</v>
      </c>
      <c r="H22" s="189">
        <v>423</v>
      </c>
      <c r="I22" s="184" t="s">
        <v>37</v>
      </c>
      <c r="J22" s="189">
        <v>347</v>
      </c>
      <c r="K22" s="144" t="s">
        <v>276</v>
      </c>
      <c r="L22" s="188">
        <v>292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s="73" customFormat="1" ht="15.75" customHeight="1">
      <c r="A23" s="186" t="s">
        <v>268</v>
      </c>
      <c r="B23" s="187" t="s">
        <v>242</v>
      </c>
      <c r="C23" s="144" t="s">
        <v>447</v>
      </c>
      <c r="D23" s="181">
        <v>2520</v>
      </c>
      <c r="E23" s="184" t="s">
        <v>37</v>
      </c>
      <c r="F23" s="181">
        <v>618</v>
      </c>
      <c r="G23" s="180" t="s">
        <v>633</v>
      </c>
      <c r="H23" s="189">
        <v>426</v>
      </c>
      <c r="I23" s="144" t="s">
        <v>276</v>
      </c>
      <c r="J23" s="189">
        <v>196</v>
      </c>
      <c r="K23" s="144" t="s">
        <v>402</v>
      </c>
      <c r="L23" s="188">
        <v>164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s="73" customFormat="1" ht="15.75" customHeight="1">
      <c r="A24" s="186" t="s">
        <v>411</v>
      </c>
      <c r="B24" s="187" t="s">
        <v>242</v>
      </c>
      <c r="C24" s="144" t="s">
        <v>402</v>
      </c>
      <c r="D24" s="181">
        <v>490</v>
      </c>
      <c r="E24" s="184" t="s">
        <v>37</v>
      </c>
      <c r="F24" s="181">
        <v>420</v>
      </c>
      <c r="G24" s="180" t="s">
        <v>587</v>
      </c>
      <c r="H24" s="189">
        <v>202</v>
      </c>
      <c r="I24" s="194" t="s">
        <v>449</v>
      </c>
      <c r="J24" s="189">
        <v>160</v>
      </c>
      <c r="K24" s="144" t="s">
        <v>276</v>
      </c>
      <c r="L24" s="188">
        <v>140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s="73" customFormat="1" ht="15.75" customHeight="1">
      <c r="A25" s="186" t="s">
        <v>340</v>
      </c>
      <c r="B25" s="187" t="s">
        <v>242</v>
      </c>
      <c r="C25" s="180" t="s">
        <v>221</v>
      </c>
      <c r="D25" s="181">
        <v>2000</v>
      </c>
      <c r="E25" s="184" t="s">
        <v>37</v>
      </c>
      <c r="F25" s="181">
        <v>1770</v>
      </c>
      <c r="G25" s="144" t="s">
        <v>402</v>
      </c>
      <c r="H25" s="183">
        <v>1390</v>
      </c>
      <c r="I25" s="184" t="s">
        <v>319</v>
      </c>
      <c r="J25" s="183">
        <v>1160</v>
      </c>
      <c r="K25" s="180" t="s">
        <v>633</v>
      </c>
      <c r="L25" s="185">
        <v>1020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s="73" customFormat="1" ht="15.75" customHeight="1">
      <c r="A26" s="186" t="s">
        <v>235</v>
      </c>
      <c r="B26" s="187" t="s">
        <v>242</v>
      </c>
      <c r="C26" s="194" t="s">
        <v>449</v>
      </c>
      <c r="D26" s="181">
        <v>3030</v>
      </c>
      <c r="E26" s="144" t="s">
        <v>402</v>
      </c>
      <c r="F26" s="181">
        <v>190</v>
      </c>
      <c r="G26" s="180" t="s">
        <v>221</v>
      </c>
      <c r="H26" s="189">
        <v>113</v>
      </c>
      <c r="I26" s="184" t="s">
        <v>37</v>
      </c>
      <c r="J26" s="189">
        <v>107</v>
      </c>
      <c r="K26" s="194" t="s">
        <v>365</v>
      </c>
      <c r="L26" s="188">
        <v>94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s="73" customFormat="1" ht="15.75" customHeight="1">
      <c r="A27" s="186" t="s">
        <v>286</v>
      </c>
      <c r="B27" s="187" t="s">
        <v>242</v>
      </c>
      <c r="C27" s="144" t="s">
        <v>402</v>
      </c>
      <c r="D27" s="181">
        <v>364</v>
      </c>
      <c r="E27" s="180" t="s">
        <v>221</v>
      </c>
      <c r="F27" s="181">
        <v>340</v>
      </c>
      <c r="G27" s="144" t="s">
        <v>447</v>
      </c>
      <c r="H27" s="189">
        <v>240</v>
      </c>
      <c r="I27" s="194" t="s">
        <v>449</v>
      </c>
      <c r="J27" s="189">
        <v>96</v>
      </c>
      <c r="K27" s="194" t="s">
        <v>365</v>
      </c>
      <c r="L27" s="188">
        <v>88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s="73" customFormat="1" ht="15.75" customHeight="1">
      <c r="A28" s="186" t="s">
        <v>21</v>
      </c>
      <c r="B28" s="187" t="s">
        <v>242</v>
      </c>
      <c r="C28" s="184" t="s">
        <v>37</v>
      </c>
      <c r="D28" s="181">
        <v>2150</v>
      </c>
      <c r="E28" s="144" t="s">
        <v>402</v>
      </c>
      <c r="F28" s="181">
        <v>21</v>
      </c>
      <c r="G28" s="194" t="s">
        <v>449</v>
      </c>
      <c r="H28" s="199">
        <v>17</v>
      </c>
      <c r="I28" s="144" t="s">
        <v>276</v>
      </c>
      <c r="J28" s="189">
        <v>15</v>
      </c>
      <c r="K28" s="144" t="s">
        <v>447</v>
      </c>
      <c r="L28" s="188">
        <v>14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s="73" customFormat="1" ht="15.75" customHeight="1">
      <c r="A29" s="186" t="s">
        <v>173</v>
      </c>
      <c r="B29" s="187" t="s">
        <v>242</v>
      </c>
      <c r="C29" s="144" t="s">
        <v>402</v>
      </c>
      <c r="D29" s="181">
        <v>706</v>
      </c>
      <c r="E29" s="180" t="s">
        <v>633</v>
      </c>
      <c r="F29" s="181">
        <v>534</v>
      </c>
      <c r="G29" s="180" t="s">
        <v>10</v>
      </c>
      <c r="H29" s="189">
        <v>505</v>
      </c>
      <c r="I29" s="144" t="s">
        <v>276</v>
      </c>
      <c r="J29" s="189">
        <v>431</v>
      </c>
      <c r="K29" s="184" t="s">
        <v>37</v>
      </c>
      <c r="L29" s="188">
        <v>422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s="73" customFormat="1" ht="15.75" customHeight="1">
      <c r="A30" s="186" t="s">
        <v>349</v>
      </c>
      <c r="B30" s="187" t="s">
        <v>242</v>
      </c>
      <c r="C30" s="144" t="s">
        <v>402</v>
      </c>
      <c r="D30" s="181">
        <v>1920</v>
      </c>
      <c r="E30" s="184" t="s">
        <v>37</v>
      </c>
      <c r="F30" s="181">
        <v>1710</v>
      </c>
      <c r="G30" s="180" t="s">
        <v>587</v>
      </c>
      <c r="H30" s="189">
        <v>39</v>
      </c>
      <c r="I30" s="194" t="s">
        <v>449</v>
      </c>
      <c r="J30" s="189">
        <v>24</v>
      </c>
      <c r="K30" s="180" t="s">
        <v>206</v>
      </c>
      <c r="L30" s="188">
        <v>10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s="73" customFormat="1" ht="15.75" customHeight="1">
      <c r="A31" s="186" t="s">
        <v>472</v>
      </c>
      <c r="B31" s="187" t="s">
        <v>242</v>
      </c>
      <c r="C31" s="184" t="s">
        <v>37</v>
      </c>
      <c r="D31" s="181">
        <v>545</v>
      </c>
      <c r="E31" s="180" t="s">
        <v>587</v>
      </c>
      <c r="F31" s="181">
        <v>99</v>
      </c>
      <c r="G31" s="144" t="s">
        <v>402</v>
      </c>
      <c r="H31" s="189">
        <v>88</v>
      </c>
      <c r="I31" s="180" t="s">
        <v>633</v>
      </c>
      <c r="J31" s="189">
        <v>59</v>
      </c>
      <c r="K31" s="194" t="s">
        <v>365</v>
      </c>
      <c r="L31" s="188">
        <v>31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s="73" customFormat="1" ht="15.75" customHeight="1">
      <c r="A32" s="186" t="s">
        <v>560</v>
      </c>
      <c r="B32" s="187" t="s">
        <v>242</v>
      </c>
      <c r="C32" s="180" t="s">
        <v>402</v>
      </c>
      <c r="D32" s="181">
        <v>69</v>
      </c>
      <c r="E32" s="184" t="s">
        <v>445</v>
      </c>
      <c r="F32" s="181">
        <v>12</v>
      </c>
      <c r="G32" s="184" t="s">
        <v>449</v>
      </c>
      <c r="H32" s="189">
        <v>8</v>
      </c>
      <c r="I32" s="194" t="s">
        <v>365</v>
      </c>
      <c r="J32" s="189">
        <v>4</v>
      </c>
      <c r="K32" s="180" t="s">
        <v>52</v>
      </c>
      <c r="L32" s="188">
        <v>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12" ht="15.75" customHeight="1">
      <c r="A33" s="190" t="s">
        <v>638</v>
      </c>
      <c r="B33" s="191" t="s">
        <v>108</v>
      </c>
      <c r="C33" s="180" t="s">
        <v>633</v>
      </c>
      <c r="D33" s="181">
        <v>3220</v>
      </c>
      <c r="E33" s="180" t="s">
        <v>447</v>
      </c>
      <c r="F33" s="181">
        <v>3170</v>
      </c>
      <c r="G33" s="184" t="s">
        <v>445</v>
      </c>
      <c r="H33" s="183">
        <v>1280</v>
      </c>
      <c r="I33" s="180" t="s">
        <v>402</v>
      </c>
      <c r="J33" s="183">
        <v>1010</v>
      </c>
      <c r="K33" s="180" t="s">
        <v>37</v>
      </c>
      <c r="L33" s="188">
        <v>792</v>
      </c>
    </row>
    <row r="34" spans="1:12" ht="15.75" customHeight="1">
      <c r="A34" s="190" t="s">
        <v>311</v>
      </c>
      <c r="B34" s="191" t="s">
        <v>242</v>
      </c>
      <c r="C34" s="180" t="s">
        <v>633</v>
      </c>
      <c r="D34" s="181">
        <v>6600</v>
      </c>
      <c r="E34" s="180" t="s">
        <v>37</v>
      </c>
      <c r="F34" s="181">
        <v>2900</v>
      </c>
      <c r="G34" s="180" t="s">
        <v>402</v>
      </c>
      <c r="H34" s="183">
        <v>2690</v>
      </c>
      <c r="I34" s="180" t="s">
        <v>447</v>
      </c>
      <c r="J34" s="183">
        <v>2170</v>
      </c>
      <c r="K34" s="184" t="s">
        <v>445</v>
      </c>
      <c r="L34" s="185">
        <v>1850</v>
      </c>
    </row>
    <row r="35" spans="1:12" ht="15.75" customHeight="1">
      <c r="A35" s="200" t="s">
        <v>561</v>
      </c>
      <c r="B35" s="201" t="s">
        <v>242</v>
      </c>
      <c r="C35" s="180" t="s">
        <v>447</v>
      </c>
      <c r="D35" s="202">
        <v>38800</v>
      </c>
      <c r="E35" s="180" t="s">
        <v>633</v>
      </c>
      <c r="F35" s="202">
        <v>8980</v>
      </c>
      <c r="G35" s="180" t="s">
        <v>37</v>
      </c>
      <c r="H35" s="203">
        <v>5750</v>
      </c>
      <c r="I35" s="204" t="s">
        <v>445</v>
      </c>
      <c r="J35" s="203">
        <v>4170</v>
      </c>
      <c r="K35" s="180" t="s">
        <v>402</v>
      </c>
      <c r="L35" s="205">
        <v>986</v>
      </c>
    </row>
    <row r="36" spans="1:96" s="76" customFormat="1" ht="16.5" customHeight="1">
      <c r="A36" s="29" t="s">
        <v>106</v>
      </c>
      <c r="B36" s="35"/>
      <c r="C36" s="206"/>
      <c r="D36" s="206"/>
      <c r="E36" s="206"/>
      <c r="F36" s="207"/>
      <c r="G36" s="207"/>
      <c r="H36" s="207"/>
      <c r="I36" s="207"/>
      <c r="J36" s="207"/>
      <c r="K36" s="207"/>
      <c r="L36" s="20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</sheetData>
  <sheetProtection/>
  <mergeCells count="6">
    <mergeCell ref="A2:B2"/>
    <mergeCell ref="C2:D2"/>
    <mergeCell ref="E2:F2"/>
    <mergeCell ref="G2:H2"/>
    <mergeCell ref="I2:J2"/>
    <mergeCell ref="K2:L2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9" r:id="rId2"/>
  <headerFooter alignWithMargins="0">
    <oddFooter>&amp;L&amp;"ＭＳ Ｐ明朝,標準"&amp;10－２４－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125" style="1" customWidth="1"/>
    <col min="3" max="21" width="6.125" style="1" customWidth="1"/>
    <col min="22" max="16384" width="9.00390625" style="1" customWidth="1"/>
  </cols>
  <sheetData>
    <row r="1" ht="16.5" customHeight="1">
      <c r="A1" s="1" t="s">
        <v>569</v>
      </c>
    </row>
    <row r="2" ht="4.5" customHeight="1"/>
    <row r="3" spans="1:21" ht="16.5" customHeight="1">
      <c r="A3" s="1" t="s">
        <v>312</v>
      </c>
      <c r="J3" s="208"/>
      <c r="L3" s="208"/>
      <c r="N3" s="208"/>
      <c r="S3" s="208"/>
      <c r="U3" s="7" t="s">
        <v>158</v>
      </c>
    </row>
    <row r="4" spans="1:21" ht="14.25" customHeight="1">
      <c r="A4" s="209" t="s">
        <v>589</v>
      </c>
      <c r="B4" s="77"/>
      <c r="C4" s="78" t="s">
        <v>371</v>
      </c>
      <c r="D4" s="210" t="s">
        <v>168</v>
      </c>
      <c r="E4" s="210" t="s">
        <v>325</v>
      </c>
      <c r="F4" s="78" t="s">
        <v>296</v>
      </c>
      <c r="G4" s="78" t="s">
        <v>98</v>
      </c>
      <c r="H4" s="210" t="s">
        <v>212</v>
      </c>
      <c r="I4" s="78" t="s">
        <v>539</v>
      </c>
      <c r="J4" s="210" t="s">
        <v>304</v>
      </c>
      <c r="K4" s="210" t="s">
        <v>458</v>
      </c>
      <c r="L4" s="78" t="s">
        <v>174</v>
      </c>
      <c r="M4" s="210" t="s">
        <v>508</v>
      </c>
      <c r="N4" s="210" t="s">
        <v>419</v>
      </c>
      <c r="O4" s="78" t="s">
        <v>405</v>
      </c>
      <c r="P4" s="78" t="s">
        <v>73</v>
      </c>
      <c r="Q4" s="78" t="s">
        <v>442</v>
      </c>
      <c r="R4" s="210" t="s">
        <v>75</v>
      </c>
      <c r="S4" s="210" t="s">
        <v>443</v>
      </c>
      <c r="T4" s="210" t="s">
        <v>41</v>
      </c>
      <c r="U4" s="79" t="s">
        <v>119</v>
      </c>
    </row>
    <row r="5" spans="1:21" ht="14.25" customHeight="1">
      <c r="A5" s="211"/>
      <c r="B5" s="80"/>
      <c r="C5" s="212"/>
      <c r="D5" s="213" t="s">
        <v>380</v>
      </c>
      <c r="E5" s="213" t="s">
        <v>181</v>
      </c>
      <c r="F5" s="214"/>
      <c r="G5" s="214"/>
      <c r="H5" s="213" t="s">
        <v>564</v>
      </c>
      <c r="I5" s="212"/>
      <c r="J5" s="213" t="s">
        <v>234</v>
      </c>
      <c r="K5" s="213" t="s">
        <v>95</v>
      </c>
      <c r="L5" s="212"/>
      <c r="M5" s="213" t="s">
        <v>218</v>
      </c>
      <c r="N5" s="213" t="s">
        <v>488</v>
      </c>
      <c r="O5" s="212"/>
      <c r="P5" s="212"/>
      <c r="Q5" s="212"/>
      <c r="R5" s="213" t="s">
        <v>334</v>
      </c>
      <c r="S5" s="213" t="s">
        <v>92</v>
      </c>
      <c r="T5" s="213" t="s">
        <v>635</v>
      </c>
      <c r="U5" s="215"/>
    </row>
    <row r="6" spans="1:21" ht="14.25" customHeight="1" hidden="1">
      <c r="A6" s="144" t="s">
        <v>117</v>
      </c>
      <c r="B6" s="216"/>
      <c r="C6" s="217">
        <v>183</v>
      </c>
      <c r="D6" s="217">
        <v>35</v>
      </c>
      <c r="E6" s="217">
        <v>49</v>
      </c>
      <c r="F6" s="217">
        <v>16</v>
      </c>
      <c r="G6" s="217">
        <v>10</v>
      </c>
      <c r="H6" s="217">
        <v>5</v>
      </c>
      <c r="I6" s="217">
        <v>11</v>
      </c>
      <c r="J6" s="217">
        <v>1</v>
      </c>
      <c r="K6" s="217">
        <v>6</v>
      </c>
      <c r="L6" s="217" t="s">
        <v>439</v>
      </c>
      <c r="M6" s="217">
        <v>5</v>
      </c>
      <c r="N6" s="217">
        <v>2</v>
      </c>
      <c r="O6" s="217">
        <v>6</v>
      </c>
      <c r="P6" s="217">
        <v>6</v>
      </c>
      <c r="Q6" s="217">
        <v>26</v>
      </c>
      <c r="R6" s="217" t="s">
        <v>439</v>
      </c>
      <c r="S6" s="217" t="s">
        <v>439</v>
      </c>
      <c r="T6" s="217" t="s">
        <v>439</v>
      </c>
      <c r="U6" s="218">
        <v>5</v>
      </c>
    </row>
    <row r="7" spans="1:21" ht="14.25" customHeight="1" hidden="1">
      <c r="A7" s="219" t="s">
        <v>523</v>
      </c>
      <c r="B7" s="216"/>
      <c r="C7" s="217">
        <v>173</v>
      </c>
      <c r="D7" s="217">
        <v>29</v>
      </c>
      <c r="E7" s="217">
        <v>43</v>
      </c>
      <c r="F7" s="217">
        <v>13</v>
      </c>
      <c r="G7" s="217">
        <v>11</v>
      </c>
      <c r="H7" s="217">
        <v>6</v>
      </c>
      <c r="I7" s="217">
        <v>10</v>
      </c>
      <c r="J7" s="217">
        <v>1</v>
      </c>
      <c r="K7" s="217">
        <v>6</v>
      </c>
      <c r="L7" s="217">
        <v>1</v>
      </c>
      <c r="M7" s="217">
        <v>6</v>
      </c>
      <c r="N7" s="217">
        <v>2</v>
      </c>
      <c r="O7" s="217">
        <v>6</v>
      </c>
      <c r="P7" s="217">
        <v>8</v>
      </c>
      <c r="Q7" s="217">
        <v>23</v>
      </c>
      <c r="R7" s="217" t="s">
        <v>439</v>
      </c>
      <c r="S7" s="217" t="s">
        <v>439</v>
      </c>
      <c r="T7" s="217">
        <v>1</v>
      </c>
      <c r="U7" s="218">
        <v>7</v>
      </c>
    </row>
    <row r="8" spans="1:21" ht="14.25" customHeight="1">
      <c r="A8" s="220" t="s">
        <v>474</v>
      </c>
      <c r="B8" s="216"/>
      <c r="C8" s="221">
        <v>156</v>
      </c>
      <c r="D8" s="221">
        <v>27</v>
      </c>
      <c r="E8" s="221">
        <v>33</v>
      </c>
      <c r="F8" s="221">
        <v>11</v>
      </c>
      <c r="G8" s="221">
        <v>11</v>
      </c>
      <c r="H8" s="221">
        <v>6</v>
      </c>
      <c r="I8" s="221">
        <v>10</v>
      </c>
      <c r="J8" s="221">
        <v>1</v>
      </c>
      <c r="K8" s="221">
        <v>7</v>
      </c>
      <c r="L8" s="221">
        <v>1</v>
      </c>
      <c r="M8" s="221">
        <v>6</v>
      </c>
      <c r="N8" s="221">
        <v>2</v>
      </c>
      <c r="O8" s="221">
        <v>7</v>
      </c>
      <c r="P8" s="221">
        <v>5</v>
      </c>
      <c r="Q8" s="221">
        <v>25</v>
      </c>
      <c r="R8" s="221" t="s">
        <v>439</v>
      </c>
      <c r="S8" s="221" t="s">
        <v>439</v>
      </c>
      <c r="T8" s="221" t="s">
        <v>439</v>
      </c>
      <c r="U8" s="222">
        <v>4</v>
      </c>
    </row>
    <row r="9" spans="1:21" ht="14.25" customHeight="1">
      <c r="A9" s="52" t="s">
        <v>593</v>
      </c>
      <c r="B9" s="216"/>
      <c r="C9" s="221">
        <v>151</v>
      </c>
      <c r="D9" s="221">
        <v>25</v>
      </c>
      <c r="E9" s="221">
        <v>32</v>
      </c>
      <c r="F9" s="221">
        <v>11</v>
      </c>
      <c r="G9" s="221">
        <v>10</v>
      </c>
      <c r="H9" s="221">
        <v>6</v>
      </c>
      <c r="I9" s="221">
        <v>10</v>
      </c>
      <c r="J9" s="221">
        <v>1</v>
      </c>
      <c r="K9" s="221">
        <v>7</v>
      </c>
      <c r="L9" s="221">
        <v>1</v>
      </c>
      <c r="M9" s="221">
        <v>6</v>
      </c>
      <c r="N9" s="221">
        <v>2</v>
      </c>
      <c r="O9" s="221">
        <v>6</v>
      </c>
      <c r="P9" s="221">
        <v>4</v>
      </c>
      <c r="Q9" s="221">
        <v>27</v>
      </c>
      <c r="R9" s="221" t="s">
        <v>439</v>
      </c>
      <c r="S9" s="221" t="s">
        <v>439</v>
      </c>
      <c r="T9" s="221" t="s">
        <v>439</v>
      </c>
      <c r="U9" s="222">
        <v>3</v>
      </c>
    </row>
    <row r="10" spans="1:21" ht="14.25" customHeight="1">
      <c r="A10" s="52" t="s">
        <v>395</v>
      </c>
      <c r="B10" s="216"/>
      <c r="C10" s="221">
        <v>163</v>
      </c>
      <c r="D10" s="221">
        <v>28</v>
      </c>
      <c r="E10" s="221">
        <v>37</v>
      </c>
      <c r="F10" s="221">
        <v>12</v>
      </c>
      <c r="G10" s="221">
        <v>10</v>
      </c>
      <c r="H10" s="221">
        <v>6</v>
      </c>
      <c r="I10" s="221">
        <v>10</v>
      </c>
      <c r="J10" s="221">
        <v>1</v>
      </c>
      <c r="K10" s="221">
        <v>7</v>
      </c>
      <c r="L10" s="221">
        <v>1</v>
      </c>
      <c r="M10" s="221">
        <v>6</v>
      </c>
      <c r="N10" s="221">
        <v>3</v>
      </c>
      <c r="O10" s="221">
        <v>8</v>
      </c>
      <c r="P10" s="221">
        <v>4</v>
      </c>
      <c r="Q10" s="221">
        <v>26</v>
      </c>
      <c r="R10" s="221" t="s">
        <v>439</v>
      </c>
      <c r="S10" s="221" t="s">
        <v>439</v>
      </c>
      <c r="T10" s="221">
        <v>1</v>
      </c>
      <c r="U10" s="222">
        <v>3</v>
      </c>
    </row>
    <row r="11" spans="1:21" ht="14.25" customHeight="1">
      <c r="A11" s="52" t="s">
        <v>598</v>
      </c>
      <c r="B11" s="216"/>
      <c r="C11" s="221">
        <v>155</v>
      </c>
      <c r="D11" s="221">
        <v>25</v>
      </c>
      <c r="E11" s="221">
        <v>36</v>
      </c>
      <c r="F11" s="221">
        <v>12</v>
      </c>
      <c r="G11" s="221">
        <v>8</v>
      </c>
      <c r="H11" s="221">
        <v>6</v>
      </c>
      <c r="I11" s="221">
        <v>9</v>
      </c>
      <c r="J11" s="221">
        <v>1</v>
      </c>
      <c r="K11" s="221">
        <v>7</v>
      </c>
      <c r="L11" s="221" t="s">
        <v>439</v>
      </c>
      <c r="M11" s="221">
        <v>5</v>
      </c>
      <c r="N11" s="221">
        <v>2</v>
      </c>
      <c r="O11" s="221">
        <v>9</v>
      </c>
      <c r="P11" s="221">
        <v>7</v>
      </c>
      <c r="Q11" s="221">
        <v>24</v>
      </c>
      <c r="R11" s="221" t="s">
        <v>439</v>
      </c>
      <c r="S11" s="221" t="s">
        <v>439</v>
      </c>
      <c r="T11" s="221">
        <v>1</v>
      </c>
      <c r="U11" s="222">
        <v>3</v>
      </c>
    </row>
    <row r="12" spans="1:21" ht="14.25" customHeight="1">
      <c r="A12" s="52" t="s">
        <v>425</v>
      </c>
      <c r="B12" s="216"/>
      <c r="C12" s="221">
        <v>149</v>
      </c>
      <c r="D12" s="221">
        <v>29</v>
      </c>
      <c r="E12" s="221">
        <v>30</v>
      </c>
      <c r="F12" s="221">
        <v>12</v>
      </c>
      <c r="G12" s="221">
        <v>6</v>
      </c>
      <c r="H12" s="221">
        <v>4</v>
      </c>
      <c r="I12" s="221">
        <v>8</v>
      </c>
      <c r="J12" s="221">
        <v>1</v>
      </c>
      <c r="K12" s="221">
        <v>7</v>
      </c>
      <c r="L12" s="221" t="s">
        <v>439</v>
      </c>
      <c r="M12" s="221">
        <v>6</v>
      </c>
      <c r="N12" s="221">
        <v>3</v>
      </c>
      <c r="O12" s="221">
        <v>9</v>
      </c>
      <c r="P12" s="221">
        <v>9</v>
      </c>
      <c r="Q12" s="221">
        <v>21</v>
      </c>
      <c r="R12" s="221" t="s">
        <v>439</v>
      </c>
      <c r="S12" s="221" t="s">
        <v>439</v>
      </c>
      <c r="T12" s="221">
        <v>2</v>
      </c>
      <c r="U12" s="222">
        <v>2</v>
      </c>
    </row>
    <row r="13" spans="1:21" ht="14.25" customHeight="1">
      <c r="A13" s="52" t="s">
        <v>466</v>
      </c>
      <c r="B13" s="216"/>
      <c r="C13" s="221">
        <v>138</v>
      </c>
      <c r="D13" s="221">
        <v>25</v>
      </c>
      <c r="E13" s="221">
        <v>29</v>
      </c>
      <c r="F13" s="221">
        <v>10</v>
      </c>
      <c r="G13" s="221">
        <v>5</v>
      </c>
      <c r="H13" s="221">
        <v>6</v>
      </c>
      <c r="I13" s="221">
        <v>7</v>
      </c>
      <c r="J13" s="221">
        <v>1</v>
      </c>
      <c r="K13" s="221">
        <v>7</v>
      </c>
      <c r="L13" s="221" t="s">
        <v>439</v>
      </c>
      <c r="M13" s="221">
        <v>6</v>
      </c>
      <c r="N13" s="221">
        <v>2</v>
      </c>
      <c r="O13" s="221">
        <v>9</v>
      </c>
      <c r="P13" s="221">
        <v>7</v>
      </c>
      <c r="Q13" s="221">
        <v>20</v>
      </c>
      <c r="R13" s="221" t="s">
        <v>439</v>
      </c>
      <c r="S13" s="221" t="s">
        <v>439</v>
      </c>
      <c r="T13" s="221">
        <v>2</v>
      </c>
      <c r="U13" s="222">
        <v>2</v>
      </c>
    </row>
    <row r="14" spans="1:21" ht="14.25" customHeight="1">
      <c r="A14" s="52" t="s">
        <v>517</v>
      </c>
      <c r="B14" s="216"/>
      <c r="C14" s="221">
        <v>130</v>
      </c>
      <c r="D14" s="221">
        <v>28</v>
      </c>
      <c r="E14" s="221">
        <v>22</v>
      </c>
      <c r="F14" s="221">
        <v>11</v>
      </c>
      <c r="G14" s="221">
        <v>5</v>
      </c>
      <c r="H14" s="221">
        <v>6</v>
      </c>
      <c r="I14" s="221">
        <v>7</v>
      </c>
      <c r="J14" s="221">
        <v>1</v>
      </c>
      <c r="K14" s="221">
        <v>6</v>
      </c>
      <c r="L14" s="221" t="s">
        <v>439</v>
      </c>
      <c r="M14" s="221">
        <v>5</v>
      </c>
      <c r="N14" s="221">
        <v>1</v>
      </c>
      <c r="O14" s="221">
        <v>8</v>
      </c>
      <c r="P14" s="221">
        <v>6</v>
      </c>
      <c r="Q14" s="221">
        <v>20</v>
      </c>
      <c r="R14" s="221" t="s">
        <v>439</v>
      </c>
      <c r="S14" s="221" t="s">
        <v>439</v>
      </c>
      <c r="T14" s="221">
        <v>2</v>
      </c>
      <c r="U14" s="222">
        <v>2</v>
      </c>
    </row>
    <row r="15" spans="1:21" s="2" customFormat="1" ht="14.25" customHeight="1">
      <c r="A15" s="52" t="s">
        <v>97</v>
      </c>
      <c r="B15" s="216"/>
      <c r="C15" s="221">
        <v>127</v>
      </c>
      <c r="D15" s="221">
        <v>28</v>
      </c>
      <c r="E15" s="221">
        <v>15</v>
      </c>
      <c r="F15" s="221">
        <v>11</v>
      </c>
      <c r="G15" s="221">
        <v>5</v>
      </c>
      <c r="H15" s="221">
        <v>7</v>
      </c>
      <c r="I15" s="221">
        <v>7</v>
      </c>
      <c r="J15" s="221">
        <v>1</v>
      </c>
      <c r="K15" s="221">
        <v>6</v>
      </c>
      <c r="L15" s="221" t="s">
        <v>439</v>
      </c>
      <c r="M15" s="221">
        <v>6</v>
      </c>
      <c r="N15" s="221">
        <v>1</v>
      </c>
      <c r="O15" s="221">
        <v>9</v>
      </c>
      <c r="P15" s="221">
        <v>6</v>
      </c>
      <c r="Q15" s="221">
        <v>22</v>
      </c>
      <c r="R15" s="221" t="s">
        <v>439</v>
      </c>
      <c r="S15" s="221" t="s">
        <v>439</v>
      </c>
      <c r="T15" s="221">
        <v>2</v>
      </c>
      <c r="U15" s="222">
        <v>1</v>
      </c>
    </row>
    <row r="16" spans="1:21" s="2" customFormat="1" ht="14.25" customHeight="1">
      <c r="A16" s="52" t="s">
        <v>336</v>
      </c>
      <c r="B16" s="216"/>
      <c r="C16" s="221">
        <v>113</v>
      </c>
      <c r="D16" s="221">
        <v>25</v>
      </c>
      <c r="E16" s="221">
        <v>13</v>
      </c>
      <c r="F16" s="221">
        <v>10</v>
      </c>
      <c r="G16" s="221">
        <v>4</v>
      </c>
      <c r="H16" s="221">
        <v>5</v>
      </c>
      <c r="I16" s="221">
        <v>7</v>
      </c>
      <c r="J16" s="221">
        <v>1</v>
      </c>
      <c r="K16" s="221">
        <v>6</v>
      </c>
      <c r="L16" s="221" t="s">
        <v>439</v>
      </c>
      <c r="M16" s="221">
        <v>5</v>
      </c>
      <c r="N16" s="221">
        <v>2</v>
      </c>
      <c r="O16" s="221">
        <v>6</v>
      </c>
      <c r="P16" s="221">
        <v>3</v>
      </c>
      <c r="Q16" s="221">
        <v>7</v>
      </c>
      <c r="R16" s="221">
        <v>1</v>
      </c>
      <c r="S16" s="221">
        <v>15</v>
      </c>
      <c r="T16" s="221">
        <v>2</v>
      </c>
      <c r="U16" s="222">
        <v>1</v>
      </c>
    </row>
    <row r="17" spans="1:21" s="2" customFormat="1" ht="14.25" customHeight="1">
      <c r="A17" s="52" t="s">
        <v>240</v>
      </c>
      <c r="B17" s="216"/>
      <c r="C17" s="221">
        <v>111</v>
      </c>
      <c r="D17" s="221">
        <v>25</v>
      </c>
      <c r="E17" s="221">
        <v>10</v>
      </c>
      <c r="F17" s="221">
        <v>10</v>
      </c>
      <c r="G17" s="221">
        <v>3</v>
      </c>
      <c r="H17" s="221">
        <v>5</v>
      </c>
      <c r="I17" s="221">
        <v>7</v>
      </c>
      <c r="J17" s="221">
        <v>2</v>
      </c>
      <c r="K17" s="221">
        <v>6</v>
      </c>
      <c r="L17" s="221" t="s">
        <v>439</v>
      </c>
      <c r="M17" s="221">
        <v>5</v>
      </c>
      <c r="N17" s="221">
        <v>1</v>
      </c>
      <c r="O17" s="221">
        <v>8</v>
      </c>
      <c r="P17" s="221">
        <v>1</v>
      </c>
      <c r="Q17" s="221">
        <v>7</v>
      </c>
      <c r="R17" s="221">
        <v>2</v>
      </c>
      <c r="S17" s="221">
        <v>16</v>
      </c>
      <c r="T17" s="221">
        <v>2</v>
      </c>
      <c r="U17" s="222">
        <v>1</v>
      </c>
    </row>
    <row r="18" spans="1:21" s="2" customFormat="1" ht="14.25" customHeight="1">
      <c r="A18" s="52" t="s">
        <v>541</v>
      </c>
      <c r="B18" s="223" t="s">
        <v>400</v>
      </c>
      <c r="C18" s="221">
        <f>SUM(D18:U18)</f>
        <v>110</v>
      </c>
      <c r="D18" s="221">
        <v>26</v>
      </c>
      <c r="E18" s="221">
        <v>8</v>
      </c>
      <c r="F18" s="221">
        <v>10</v>
      </c>
      <c r="G18" s="221">
        <v>4</v>
      </c>
      <c r="H18" s="221">
        <v>5</v>
      </c>
      <c r="I18" s="221">
        <v>7</v>
      </c>
      <c r="J18" s="221">
        <v>1</v>
      </c>
      <c r="K18" s="221">
        <v>6</v>
      </c>
      <c r="L18" s="221" t="s">
        <v>439</v>
      </c>
      <c r="M18" s="221">
        <v>5</v>
      </c>
      <c r="N18" s="221">
        <v>2</v>
      </c>
      <c r="O18" s="221">
        <v>5</v>
      </c>
      <c r="P18" s="221">
        <v>2</v>
      </c>
      <c r="Q18" s="221">
        <v>9</v>
      </c>
      <c r="R18" s="221">
        <v>2</v>
      </c>
      <c r="S18" s="221">
        <v>14</v>
      </c>
      <c r="T18" s="221">
        <v>2</v>
      </c>
      <c r="U18" s="222">
        <v>2</v>
      </c>
    </row>
    <row r="19" spans="1:21" s="2" customFormat="1" ht="14.25" customHeight="1">
      <c r="A19" s="52"/>
      <c r="B19" s="223" t="s">
        <v>513</v>
      </c>
      <c r="C19" s="221">
        <f>SUM(D19:U19)</f>
        <v>7</v>
      </c>
      <c r="D19" s="221">
        <v>3</v>
      </c>
      <c r="E19" s="221">
        <v>1</v>
      </c>
      <c r="F19" s="221">
        <v>1</v>
      </c>
      <c r="G19" s="221">
        <v>1</v>
      </c>
      <c r="H19" s="221" t="s">
        <v>439</v>
      </c>
      <c r="I19" s="221" t="s">
        <v>439</v>
      </c>
      <c r="J19" s="221" t="s">
        <v>439</v>
      </c>
      <c r="K19" s="221" t="s">
        <v>439</v>
      </c>
      <c r="L19" s="221" t="s">
        <v>439</v>
      </c>
      <c r="M19" s="221" t="s">
        <v>439</v>
      </c>
      <c r="N19" s="221" t="s">
        <v>439</v>
      </c>
      <c r="O19" s="221" t="s">
        <v>439</v>
      </c>
      <c r="P19" s="221" t="s">
        <v>439</v>
      </c>
      <c r="Q19" s="221">
        <v>1</v>
      </c>
      <c r="R19" s="221" t="s">
        <v>439</v>
      </c>
      <c r="S19" s="221" t="s">
        <v>439</v>
      </c>
      <c r="T19" s="221" t="s">
        <v>439</v>
      </c>
      <c r="U19" s="222" t="s">
        <v>439</v>
      </c>
    </row>
    <row r="20" spans="1:21" s="2" customFormat="1" ht="14.25" customHeight="1">
      <c r="A20" s="52" t="s">
        <v>133</v>
      </c>
      <c r="B20" s="216"/>
      <c r="C20" s="224">
        <v>116</v>
      </c>
      <c r="D20" s="224">
        <v>28</v>
      </c>
      <c r="E20" s="224">
        <v>9</v>
      </c>
      <c r="F20" s="224">
        <v>10</v>
      </c>
      <c r="G20" s="224">
        <v>4</v>
      </c>
      <c r="H20" s="224">
        <v>5</v>
      </c>
      <c r="I20" s="224">
        <v>7</v>
      </c>
      <c r="J20" s="225">
        <v>2</v>
      </c>
      <c r="K20" s="224">
        <v>6</v>
      </c>
      <c r="L20" s="221" t="s">
        <v>439</v>
      </c>
      <c r="M20" s="224">
        <v>5</v>
      </c>
      <c r="N20" s="225">
        <v>1</v>
      </c>
      <c r="O20" s="225">
        <v>6</v>
      </c>
      <c r="P20" s="225">
        <v>3</v>
      </c>
      <c r="Q20" s="224">
        <v>9</v>
      </c>
      <c r="R20" s="225">
        <v>2</v>
      </c>
      <c r="S20" s="225">
        <v>14</v>
      </c>
      <c r="T20" s="225">
        <v>3</v>
      </c>
      <c r="U20" s="226">
        <v>2</v>
      </c>
    </row>
    <row r="21" spans="1:21" s="2" customFormat="1" ht="14.25" customHeight="1">
      <c r="A21" s="52" t="s">
        <v>159</v>
      </c>
      <c r="B21" s="216"/>
      <c r="C21" s="224">
        <v>115</v>
      </c>
      <c r="D21" s="224">
        <v>26</v>
      </c>
      <c r="E21" s="224">
        <v>9</v>
      </c>
      <c r="F21" s="224">
        <v>10</v>
      </c>
      <c r="G21" s="224">
        <v>4</v>
      </c>
      <c r="H21" s="224">
        <v>5</v>
      </c>
      <c r="I21" s="224">
        <v>6</v>
      </c>
      <c r="J21" s="225">
        <v>1</v>
      </c>
      <c r="K21" s="224">
        <v>6</v>
      </c>
      <c r="L21" s="221" t="s">
        <v>439</v>
      </c>
      <c r="M21" s="224">
        <v>5</v>
      </c>
      <c r="N21" s="225">
        <v>2</v>
      </c>
      <c r="O21" s="225">
        <v>7</v>
      </c>
      <c r="P21" s="225">
        <v>2</v>
      </c>
      <c r="Q21" s="224">
        <v>10</v>
      </c>
      <c r="R21" s="225">
        <v>1</v>
      </c>
      <c r="S21" s="225">
        <v>14</v>
      </c>
      <c r="T21" s="225">
        <v>4</v>
      </c>
      <c r="U21" s="226">
        <v>3</v>
      </c>
    </row>
    <row r="22" spans="1:21" s="2" customFormat="1" ht="14.25" customHeight="1">
      <c r="A22" s="52" t="s">
        <v>433</v>
      </c>
      <c r="B22" s="216"/>
      <c r="C22" s="224">
        <v>115</v>
      </c>
      <c r="D22" s="224">
        <v>26</v>
      </c>
      <c r="E22" s="224">
        <v>7</v>
      </c>
      <c r="F22" s="224">
        <v>7</v>
      </c>
      <c r="G22" s="224">
        <v>4</v>
      </c>
      <c r="H22" s="224">
        <v>5</v>
      </c>
      <c r="I22" s="224">
        <v>7</v>
      </c>
      <c r="J22" s="225">
        <v>1</v>
      </c>
      <c r="K22" s="224">
        <v>5</v>
      </c>
      <c r="L22" s="221" t="s">
        <v>439</v>
      </c>
      <c r="M22" s="224">
        <v>5</v>
      </c>
      <c r="N22" s="225">
        <v>1</v>
      </c>
      <c r="O22" s="225">
        <v>9</v>
      </c>
      <c r="P22" s="225">
        <v>3</v>
      </c>
      <c r="Q22" s="224">
        <v>12</v>
      </c>
      <c r="R22" s="225">
        <v>1</v>
      </c>
      <c r="S22" s="225">
        <v>15</v>
      </c>
      <c r="T22" s="225">
        <v>4</v>
      </c>
      <c r="U22" s="226">
        <v>3</v>
      </c>
    </row>
    <row r="23" spans="1:21" s="2" customFormat="1" ht="14.25" customHeight="1">
      <c r="A23" s="227" t="s">
        <v>606</v>
      </c>
      <c r="B23" s="146"/>
      <c r="C23" s="228">
        <v>115</v>
      </c>
      <c r="D23" s="228">
        <v>24</v>
      </c>
      <c r="E23" s="228">
        <v>7</v>
      </c>
      <c r="F23" s="228">
        <v>8</v>
      </c>
      <c r="G23" s="228">
        <v>5</v>
      </c>
      <c r="H23" s="228">
        <v>4</v>
      </c>
      <c r="I23" s="228">
        <v>5</v>
      </c>
      <c r="J23" s="229">
        <v>1</v>
      </c>
      <c r="K23" s="228">
        <v>5</v>
      </c>
      <c r="L23" s="230" t="s">
        <v>8</v>
      </c>
      <c r="M23" s="228">
        <v>6</v>
      </c>
      <c r="N23" s="229">
        <v>4</v>
      </c>
      <c r="O23" s="229">
        <v>9</v>
      </c>
      <c r="P23" s="229">
        <v>3</v>
      </c>
      <c r="Q23" s="228">
        <v>13</v>
      </c>
      <c r="R23" s="229">
        <v>1</v>
      </c>
      <c r="S23" s="229">
        <v>12</v>
      </c>
      <c r="T23" s="229">
        <v>5</v>
      </c>
      <c r="U23" s="231">
        <v>3</v>
      </c>
    </row>
    <row r="24" spans="1:21" s="2" customFormat="1" ht="4.5" customHeight="1">
      <c r="A24" s="144"/>
      <c r="B24" s="14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</row>
    <row r="25" spans="1:21" ht="16.5" customHeight="1">
      <c r="A25" s="1" t="s">
        <v>82</v>
      </c>
      <c r="J25" s="208"/>
      <c r="L25" s="208"/>
      <c r="N25" s="208"/>
      <c r="R25" s="208"/>
      <c r="S25" s="208"/>
      <c r="T25" s="208"/>
      <c r="U25" s="7" t="s">
        <v>137</v>
      </c>
    </row>
    <row r="26" spans="1:21" ht="14.25" customHeight="1">
      <c r="A26" s="209" t="s">
        <v>589</v>
      </c>
      <c r="B26" s="77"/>
      <c r="C26" s="78" t="s">
        <v>371</v>
      </c>
      <c r="D26" s="210" t="s">
        <v>168</v>
      </c>
      <c r="E26" s="210" t="s">
        <v>325</v>
      </c>
      <c r="F26" s="78" t="s">
        <v>296</v>
      </c>
      <c r="G26" s="78" t="s">
        <v>98</v>
      </c>
      <c r="H26" s="210" t="s">
        <v>212</v>
      </c>
      <c r="I26" s="78" t="s">
        <v>539</v>
      </c>
      <c r="J26" s="210" t="s">
        <v>304</v>
      </c>
      <c r="K26" s="210" t="s">
        <v>458</v>
      </c>
      <c r="L26" s="78" t="s">
        <v>174</v>
      </c>
      <c r="M26" s="210" t="s">
        <v>508</v>
      </c>
      <c r="N26" s="210" t="s">
        <v>419</v>
      </c>
      <c r="O26" s="78" t="s">
        <v>405</v>
      </c>
      <c r="P26" s="78" t="s">
        <v>635</v>
      </c>
      <c r="Q26" s="78" t="s">
        <v>442</v>
      </c>
      <c r="R26" s="210" t="s">
        <v>75</v>
      </c>
      <c r="S26" s="210" t="s">
        <v>443</v>
      </c>
      <c r="T26" s="210" t="s">
        <v>41</v>
      </c>
      <c r="U26" s="79" t="s">
        <v>119</v>
      </c>
    </row>
    <row r="27" spans="1:21" ht="14.25" customHeight="1">
      <c r="A27" s="211"/>
      <c r="B27" s="80"/>
      <c r="C27" s="212"/>
      <c r="D27" s="213" t="s">
        <v>86</v>
      </c>
      <c r="E27" s="213" t="s">
        <v>181</v>
      </c>
      <c r="F27" s="214"/>
      <c r="G27" s="214"/>
      <c r="H27" s="213" t="s">
        <v>564</v>
      </c>
      <c r="I27" s="212"/>
      <c r="J27" s="213" t="s">
        <v>234</v>
      </c>
      <c r="K27" s="213" t="s">
        <v>95</v>
      </c>
      <c r="L27" s="212"/>
      <c r="M27" s="213" t="s">
        <v>218</v>
      </c>
      <c r="N27" s="213" t="s">
        <v>488</v>
      </c>
      <c r="O27" s="212"/>
      <c r="P27" s="212"/>
      <c r="Q27" s="212"/>
      <c r="R27" s="213" t="s">
        <v>334</v>
      </c>
      <c r="S27" s="213" t="s">
        <v>92</v>
      </c>
      <c r="T27" s="213" t="s">
        <v>635</v>
      </c>
      <c r="U27" s="215"/>
    </row>
    <row r="28" spans="1:21" ht="14.25" customHeight="1" hidden="1">
      <c r="A28" s="144" t="s">
        <v>117</v>
      </c>
      <c r="B28" s="216"/>
      <c r="C28" s="232">
        <v>5495</v>
      </c>
      <c r="D28" s="232">
        <v>436</v>
      </c>
      <c r="E28" s="232">
        <v>1351</v>
      </c>
      <c r="F28" s="232">
        <v>331</v>
      </c>
      <c r="G28" s="232">
        <v>64</v>
      </c>
      <c r="H28" s="232">
        <v>199</v>
      </c>
      <c r="I28" s="232">
        <v>223</v>
      </c>
      <c r="J28" s="232" t="s">
        <v>294</v>
      </c>
      <c r="K28" s="232">
        <v>179</v>
      </c>
      <c r="L28" s="232" t="s">
        <v>439</v>
      </c>
      <c r="M28" s="232">
        <v>75</v>
      </c>
      <c r="N28" s="232" t="s">
        <v>294</v>
      </c>
      <c r="O28" s="232">
        <v>342</v>
      </c>
      <c r="P28" s="232">
        <v>215</v>
      </c>
      <c r="Q28" s="232">
        <v>1828</v>
      </c>
      <c r="R28" s="217" t="s">
        <v>439</v>
      </c>
      <c r="S28" s="217" t="s">
        <v>439</v>
      </c>
      <c r="T28" s="232" t="s">
        <v>439</v>
      </c>
      <c r="U28" s="233">
        <v>72</v>
      </c>
    </row>
    <row r="29" spans="1:21" ht="14.25" customHeight="1" hidden="1">
      <c r="A29" s="219" t="s">
        <v>523</v>
      </c>
      <c r="B29" s="216"/>
      <c r="C29" s="232">
        <v>5313</v>
      </c>
      <c r="D29" s="232">
        <v>354</v>
      </c>
      <c r="E29" s="232">
        <v>1158</v>
      </c>
      <c r="F29" s="232">
        <v>213</v>
      </c>
      <c r="G29" s="232">
        <v>65</v>
      </c>
      <c r="H29" s="232">
        <v>219</v>
      </c>
      <c r="I29" s="232">
        <v>203</v>
      </c>
      <c r="J29" s="232" t="s">
        <v>294</v>
      </c>
      <c r="K29" s="232">
        <v>247</v>
      </c>
      <c r="L29" s="232" t="s">
        <v>294</v>
      </c>
      <c r="M29" s="232">
        <v>89</v>
      </c>
      <c r="N29" s="232" t="s">
        <v>294</v>
      </c>
      <c r="O29" s="232">
        <v>311</v>
      </c>
      <c r="P29" s="232">
        <v>209</v>
      </c>
      <c r="Q29" s="232">
        <v>1925</v>
      </c>
      <c r="R29" s="217" t="s">
        <v>439</v>
      </c>
      <c r="S29" s="217" t="s">
        <v>439</v>
      </c>
      <c r="T29" s="232" t="s">
        <v>294</v>
      </c>
      <c r="U29" s="233">
        <v>103</v>
      </c>
    </row>
    <row r="30" spans="1:21" ht="14.25" customHeight="1">
      <c r="A30" s="220" t="s">
        <v>474</v>
      </c>
      <c r="B30" s="216"/>
      <c r="C30" s="225">
        <v>4880</v>
      </c>
      <c r="D30" s="225">
        <v>324</v>
      </c>
      <c r="E30" s="225">
        <v>843</v>
      </c>
      <c r="F30" s="225">
        <v>198</v>
      </c>
      <c r="G30" s="225">
        <v>66</v>
      </c>
      <c r="H30" s="225">
        <v>228</v>
      </c>
      <c r="I30" s="225">
        <v>208</v>
      </c>
      <c r="J30" s="225" t="s">
        <v>294</v>
      </c>
      <c r="K30" s="225">
        <v>272</v>
      </c>
      <c r="L30" s="225" t="s">
        <v>294</v>
      </c>
      <c r="M30" s="225">
        <v>88</v>
      </c>
      <c r="N30" s="225" t="s">
        <v>294</v>
      </c>
      <c r="O30" s="225">
        <v>320</v>
      </c>
      <c r="P30" s="225">
        <v>45</v>
      </c>
      <c r="Q30" s="225">
        <v>2050</v>
      </c>
      <c r="R30" s="221" t="s">
        <v>439</v>
      </c>
      <c r="S30" s="221" t="s">
        <v>439</v>
      </c>
      <c r="T30" s="225" t="s">
        <v>439</v>
      </c>
      <c r="U30" s="226">
        <v>34</v>
      </c>
    </row>
    <row r="31" spans="1:21" ht="14.25" customHeight="1">
      <c r="A31" s="195" t="s">
        <v>593</v>
      </c>
      <c r="B31" s="216"/>
      <c r="C31" s="225">
        <v>4821</v>
      </c>
      <c r="D31" s="225">
        <v>311</v>
      </c>
      <c r="E31" s="225">
        <v>848</v>
      </c>
      <c r="F31" s="225">
        <v>189</v>
      </c>
      <c r="G31" s="225">
        <v>58</v>
      </c>
      <c r="H31" s="225">
        <v>230</v>
      </c>
      <c r="I31" s="225">
        <v>209</v>
      </c>
      <c r="J31" s="225" t="s">
        <v>294</v>
      </c>
      <c r="K31" s="225">
        <v>288</v>
      </c>
      <c r="L31" s="225" t="s">
        <v>294</v>
      </c>
      <c r="M31" s="225">
        <v>85</v>
      </c>
      <c r="N31" s="225" t="s">
        <v>294</v>
      </c>
      <c r="O31" s="225">
        <v>321</v>
      </c>
      <c r="P31" s="225">
        <v>29</v>
      </c>
      <c r="Q31" s="225">
        <v>2033</v>
      </c>
      <c r="R31" s="221" t="s">
        <v>439</v>
      </c>
      <c r="S31" s="221" t="s">
        <v>439</v>
      </c>
      <c r="T31" s="225" t="s">
        <v>439</v>
      </c>
      <c r="U31" s="226">
        <v>17</v>
      </c>
    </row>
    <row r="32" spans="1:21" ht="14.25" customHeight="1">
      <c r="A32" s="195" t="s">
        <v>395</v>
      </c>
      <c r="B32" s="216"/>
      <c r="C32" s="225">
        <v>4894</v>
      </c>
      <c r="D32" s="225">
        <v>306</v>
      </c>
      <c r="E32" s="225">
        <v>933</v>
      </c>
      <c r="F32" s="225">
        <v>197</v>
      </c>
      <c r="G32" s="225">
        <v>57</v>
      </c>
      <c r="H32" s="225">
        <v>227</v>
      </c>
      <c r="I32" s="225">
        <v>207</v>
      </c>
      <c r="J32" s="225" t="s">
        <v>294</v>
      </c>
      <c r="K32" s="225">
        <v>301</v>
      </c>
      <c r="L32" s="225" t="s">
        <v>294</v>
      </c>
      <c r="M32" s="225">
        <v>81</v>
      </c>
      <c r="N32" s="225" t="s">
        <v>294</v>
      </c>
      <c r="O32" s="225">
        <v>331</v>
      </c>
      <c r="P32" s="225">
        <v>29</v>
      </c>
      <c r="Q32" s="225">
        <v>1956</v>
      </c>
      <c r="R32" s="221" t="s">
        <v>439</v>
      </c>
      <c r="S32" s="221" t="s">
        <v>439</v>
      </c>
      <c r="T32" s="225" t="s">
        <v>294</v>
      </c>
      <c r="U32" s="226">
        <v>3</v>
      </c>
    </row>
    <row r="33" spans="1:21" ht="14.25" customHeight="1">
      <c r="A33" s="195" t="s">
        <v>598</v>
      </c>
      <c r="B33" s="216"/>
      <c r="C33" s="225">
        <v>4812</v>
      </c>
      <c r="D33" s="225">
        <v>292</v>
      </c>
      <c r="E33" s="225">
        <v>908</v>
      </c>
      <c r="F33" s="225">
        <v>194</v>
      </c>
      <c r="G33" s="225">
        <v>45</v>
      </c>
      <c r="H33" s="225">
        <v>222</v>
      </c>
      <c r="I33" s="225">
        <v>198</v>
      </c>
      <c r="J33" s="225" t="s">
        <v>294</v>
      </c>
      <c r="K33" s="225">
        <v>323</v>
      </c>
      <c r="L33" s="225" t="s">
        <v>439</v>
      </c>
      <c r="M33" s="225">
        <v>74</v>
      </c>
      <c r="N33" s="225" t="s">
        <v>294</v>
      </c>
      <c r="O33" s="225">
        <v>331</v>
      </c>
      <c r="P33" s="225">
        <v>76</v>
      </c>
      <c r="Q33" s="225">
        <v>1903</v>
      </c>
      <c r="R33" s="221" t="s">
        <v>439</v>
      </c>
      <c r="S33" s="221" t="s">
        <v>439</v>
      </c>
      <c r="T33" s="225" t="s">
        <v>294</v>
      </c>
      <c r="U33" s="226">
        <v>19</v>
      </c>
    </row>
    <row r="34" spans="1:21" ht="14.25" customHeight="1">
      <c r="A34" s="195" t="s">
        <v>425</v>
      </c>
      <c r="B34" s="216"/>
      <c r="C34" s="224">
        <v>4635</v>
      </c>
      <c r="D34" s="224">
        <v>327</v>
      </c>
      <c r="E34" s="224">
        <v>791</v>
      </c>
      <c r="F34" s="224">
        <v>175</v>
      </c>
      <c r="G34" s="224">
        <v>38</v>
      </c>
      <c r="H34" s="224">
        <v>177</v>
      </c>
      <c r="I34" s="224">
        <v>187</v>
      </c>
      <c r="J34" s="225" t="s">
        <v>294</v>
      </c>
      <c r="K34" s="224">
        <v>335</v>
      </c>
      <c r="L34" s="225" t="s">
        <v>439</v>
      </c>
      <c r="M34" s="224">
        <v>78</v>
      </c>
      <c r="N34" s="225" t="s">
        <v>294</v>
      </c>
      <c r="O34" s="224">
        <v>321</v>
      </c>
      <c r="P34" s="224">
        <v>92</v>
      </c>
      <c r="Q34" s="224">
        <v>1868</v>
      </c>
      <c r="R34" s="221" t="s">
        <v>439</v>
      </c>
      <c r="S34" s="221" t="s">
        <v>439</v>
      </c>
      <c r="T34" s="225" t="s">
        <v>294</v>
      </c>
      <c r="U34" s="226" t="s">
        <v>294</v>
      </c>
    </row>
    <row r="35" spans="1:21" ht="14.25" customHeight="1">
      <c r="A35" s="195" t="s">
        <v>466</v>
      </c>
      <c r="B35" s="216"/>
      <c r="C35" s="224">
        <v>4254</v>
      </c>
      <c r="D35" s="224">
        <v>294</v>
      </c>
      <c r="E35" s="224">
        <v>676</v>
      </c>
      <c r="F35" s="224">
        <v>163</v>
      </c>
      <c r="G35" s="224">
        <v>32</v>
      </c>
      <c r="H35" s="224">
        <v>204</v>
      </c>
      <c r="I35" s="224">
        <v>147</v>
      </c>
      <c r="J35" s="225" t="s">
        <v>294</v>
      </c>
      <c r="K35" s="224">
        <v>336</v>
      </c>
      <c r="L35" s="225" t="s">
        <v>439</v>
      </c>
      <c r="M35" s="224">
        <v>78</v>
      </c>
      <c r="N35" s="225" t="s">
        <v>136</v>
      </c>
      <c r="O35" s="225">
        <v>319</v>
      </c>
      <c r="P35" s="224">
        <v>89</v>
      </c>
      <c r="Q35" s="224">
        <v>1677</v>
      </c>
      <c r="R35" s="221" t="s">
        <v>439</v>
      </c>
      <c r="S35" s="221" t="s">
        <v>439</v>
      </c>
      <c r="T35" s="225" t="s">
        <v>294</v>
      </c>
      <c r="U35" s="226" t="s">
        <v>294</v>
      </c>
    </row>
    <row r="36" spans="1:21" ht="14.25" customHeight="1">
      <c r="A36" s="195" t="s">
        <v>517</v>
      </c>
      <c r="B36" s="216"/>
      <c r="C36" s="224">
        <v>4280</v>
      </c>
      <c r="D36" s="224">
        <v>322</v>
      </c>
      <c r="E36" s="224">
        <v>476</v>
      </c>
      <c r="F36" s="224">
        <v>161</v>
      </c>
      <c r="G36" s="224">
        <v>31</v>
      </c>
      <c r="H36" s="224">
        <v>201</v>
      </c>
      <c r="I36" s="224">
        <v>160</v>
      </c>
      <c r="J36" s="225" t="s">
        <v>294</v>
      </c>
      <c r="K36" s="224">
        <v>335</v>
      </c>
      <c r="L36" s="225" t="s">
        <v>439</v>
      </c>
      <c r="M36" s="224">
        <v>71</v>
      </c>
      <c r="N36" s="225" t="s">
        <v>136</v>
      </c>
      <c r="O36" s="225">
        <v>306</v>
      </c>
      <c r="P36" s="224">
        <v>67</v>
      </c>
      <c r="Q36" s="224">
        <v>1915</v>
      </c>
      <c r="R36" s="221" t="s">
        <v>439</v>
      </c>
      <c r="S36" s="221" t="s">
        <v>439</v>
      </c>
      <c r="T36" s="225" t="s">
        <v>294</v>
      </c>
      <c r="U36" s="226" t="s">
        <v>294</v>
      </c>
    </row>
    <row r="37" spans="1:21" s="2" customFormat="1" ht="14.25" customHeight="1">
      <c r="A37" s="195" t="s">
        <v>97</v>
      </c>
      <c r="B37" s="216"/>
      <c r="C37" s="224">
        <v>4102</v>
      </c>
      <c r="D37" s="224">
        <v>328</v>
      </c>
      <c r="E37" s="224">
        <v>373</v>
      </c>
      <c r="F37" s="224">
        <v>139</v>
      </c>
      <c r="G37" s="224">
        <v>31</v>
      </c>
      <c r="H37" s="224">
        <v>203</v>
      </c>
      <c r="I37" s="224">
        <v>153</v>
      </c>
      <c r="J37" s="225" t="s">
        <v>294</v>
      </c>
      <c r="K37" s="224">
        <v>341</v>
      </c>
      <c r="L37" s="225" t="s">
        <v>439</v>
      </c>
      <c r="M37" s="224">
        <v>79</v>
      </c>
      <c r="N37" s="225" t="s">
        <v>136</v>
      </c>
      <c r="O37" s="225">
        <v>293</v>
      </c>
      <c r="P37" s="224">
        <v>65</v>
      </c>
      <c r="Q37" s="224">
        <v>1883</v>
      </c>
      <c r="R37" s="221" t="s">
        <v>439</v>
      </c>
      <c r="S37" s="221" t="s">
        <v>439</v>
      </c>
      <c r="T37" s="225" t="s">
        <v>294</v>
      </c>
      <c r="U37" s="226" t="s">
        <v>294</v>
      </c>
    </row>
    <row r="38" spans="1:21" s="2" customFormat="1" ht="14.25" customHeight="1">
      <c r="A38" s="195" t="s">
        <v>336</v>
      </c>
      <c r="B38" s="216"/>
      <c r="C38" s="224">
        <v>3812</v>
      </c>
      <c r="D38" s="224">
        <v>311</v>
      </c>
      <c r="E38" s="224">
        <v>312</v>
      </c>
      <c r="F38" s="224">
        <v>137</v>
      </c>
      <c r="G38" s="224">
        <v>25</v>
      </c>
      <c r="H38" s="224">
        <v>168</v>
      </c>
      <c r="I38" s="224">
        <v>152</v>
      </c>
      <c r="J38" s="225" t="s">
        <v>294</v>
      </c>
      <c r="K38" s="224">
        <v>256</v>
      </c>
      <c r="L38" s="225" t="s">
        <v>439</v>
      </c>
      <c r="M38" s="224">
        <v>67</v>
      </c>
      <c r="N38" s="225" t="s">
        <v>136</v>
      </c>
      <c r="O38" s="225">
        <v>259</v>
      </c>
      <c r="P38" s="224">
        <v>16</v>
      </c>
      <c r="Q38" s="224">
        <v>286</v>
      </c>
      <c r="R38" s="225" t="s">
        <v>294</v>
      </c>
      <c r="S38" s="225">
        <v>1346</v>
      </c>
      <c r="T38" s="225" t="s">
        <v>294</v>
      </c>
      <c r="U38" s="226" t="s">
        <v>294</v>
      </c>
    </row>
    <row r="39" spans="1:21" s="2" customFormat="1" ht="14.25" customHeight="1">
      <c r="A39" s="195" t="s">
        <v>240</v>
      </c>
      <c r="B39" s="216"/>
      <c r="C39" s="224">
        <v>3704</v>
      </c>
      <c r="D39" s="224">
        <v>287</v>
      </c>
      <c r="E39" s="224">
        <v>297</v>
      </c>
      <c r="F39" s="224">
        <v>129</v>
      </c>
      <c r="G39" s="224">
        <v>21</v>
      </c>
      <c r="H39" s="224">
        <v>165</v>
      </c>
      <c r="I39" s="224">
        <v>141</v>
      </c>
      <c r="J39" s="225" t="s">
        <v>294</v>
      </c>
      <c r="K39" s="224">
        <v>332</v>
      </c>
      <c r="L39" s="225" t="s">
        <v>439</v>
      </c>
      <c r="M39" s="224">
        <v>67</v>
      </c>
      <c r="N39" s="225" t="s">
        <v>136</v>
      </c>
      <c r="O39" s="225">
        <v>202</v>
      </c>
      <c r="P39" s="225" t="s">
        <v>136</v>
      </c>
      <c r="Q39" s="224">
        <v>311</v>
      </c>
      <c r="R39" s="225" t="s">
        <v>294</v>
      </c>
      <c r="S39" s="225">
        <v>1269</v>
      </c>
      <c r="T39" s="225" t="s">
        <v>294</v>
      </c>
      <c r="U39" s="226" t="s">
        <v>294</v>
      </c>
    </row>
    <row r="40" spans="1:21" s="2" customFormat="1" ht="14.25" customHeight="1">
      <c r="A40" s="52" t="s">
        <v>541</v>
      </c>
      <c r="B40" s="223" t="s">
        <v>400</v>
      </c>
      <c r="C40" s="221">
        <f>SUM(D40:U40)</f>
        <v>3791</v>
      </c>
      <c r="D40" s="224">
        <v>284</v>
      </c>
      <c r="E40" s="224">
        <v>261</v>
      </c>
      <c r="F40" s="224">
        <v>120</v>
      </c>
      <c r="G40" s="224">
        <v>26</v>
      </c>
      <c r="H40" s="224">
        <v>166</v>
      </c>
      <c r="I40" s="224">
        <v>131</v>
      </c>
      <c r="J40" s="225">
        <v>4</v>
      </c>
      <c r="K40" s="224">
        <v>333</v>
      </c>
      <c r="L40" s="225" t="s">
        <v>439</v>
      </c>
      <c r="M40" s="224">
        <v>61</v>
      </c>
      <c r="N40" s="225">
        <v>199</v>
      </c>
      <c r="O40" s="225">
        <v>191</v>
      </c>
      <c r="P40" s="225">
        <v>18</v>
      </c>
      <c r="Q40" s="224">
        <v>390</v>
      </c>
      <c r="R40" s="225">
        <v>256</v>
      </c>
      <c r="S40" s="225">
        <v>1286</v>
      </c>
      <c r="T40" s="225">
        <v>53</v>
      </c>
      <c r="U40" s="226">
        <v>12</v>
      </c>
    </row>
    <row r="41" spans="1:21" s="2" customFormat="1" ht="14.25" customHeight="1">
      <c r="A41" s="52"/>
      <c r="B41" s="223" t="s">
        <v>513</v>
      </c>
      <c r="C41" s="221">
        <f>SUM(D41:U41)</f>
        <v>107</v>
      </c>
      <c r="D41" s="224">
        <v>57</v>
      </c>
      <c r="E41" s="224">
        <v>24</v>
      </c>
      <c r="F41" s="224">
        <v>6</v>
      </c>
      <c r="G41" s="224">
        <v>15</v>
      </c>
      <c r="H41" s="225" t="s">
        <v>439</v>
      </c>
      <c r="I41" s="225" t="s">
        <v>439</v>
      </c>
      <c r="J41" s="225" t="s">
        <v>439</v>
      </c>
      <c r="K41" s="225" t="s">
        <v>439</v>
      </c>
      <c r="L41" s="225" t="s">
        <v>439</v>
      </c>
      <c r="M41" s="225" t="s">
        <v>439</v>
      </c>
      <c r="N41" s="225" t="s">
        <v>439</v>
      </c>
      <c r="O41" s="225" t="s">
        <v>439</v>
      </c>
      <c r="P41" s="225" t="s">
        <v>439</v>
      </c>
      <c r="Q41" s="224">
        <v>5</v>
      </c>
      <c r="R41" s="225" t="s">
        <v>439</v>
      </c>
      <c r="S41" s="225" t="s">
        <v>439</v>
      </c>
      <c r="T41" s="225" t="s">
        <v>439</v>
      </c>
      <c r="U41" s="226" t="s">
        <v>439</v>
      </c>
    </row>
    <row r="42" spans="1:21" s="2" customFormat="1" ht="14.25" customHeight="1">
      <c r="A42" s="195" t="s">
        <v>133</v>
      </c>
      <c r="B42" s="216"/>
      <c r="C42" s="221">
        <v>3957</v>
      </c>
      <c r="D42" s="224">
        <v>351</v>
      </c>
      <c r="E42" s="224">
        <v>276</v>
      </c>
      <c r="F42" s="224">
        <v>127</v>
      </c>
      <c r="G42" s="224">
        <v>24</v>
      </c>
      <c r="H42" s="224">
        <v>167</v>
      </c>
      <c r="I42" s="224">
        <v>127</v>
      </c>
      <c r="J42" s="225">
        <v>8</v>
      </c>
      <c r="K42" s="224">
        <v>341</v>
      </c>
      <c r="L42" s="225" t="s">
        <v>439</v>
      </c>
      <c r="M42" s="224">
        <v>62</v>
      </c>
      <c r="N42" s="225">
        <v>233</v>
      </c>
      <c r="O42" s="225">
        <v>210</v>
      </c>
      <c r="P42" s="225">
        <v>21</v>
      </c>
      <c r="Q42" s="224">
        <v>379</v>
      </c>
      <c r="R42" s="225">
        <v>246</v>
      </c>
      <c r="S42" s="225">
        <v>1298</v>
      </c>
      <c r="T42" s="225">
        <v>74</v>
      </c>
      <c r="U42" s="226">
        <v>13</v>
      </c>
    </row>
    <row r="43" spans="1:21" s="2" customFormat="1" ht="14.25" customHeight="1">
      <c r="A43" s="195" t="s">
        <v>159</v>
      </c>
      <c r="B43" s="216"/>
      <c r="C43" s="221">
        <f>SUM(D43:U43)</f>
        <v>4002</v>
      </c>
      <c r="D43" s="224">
        <v>346</v>
      </c>
      <c r="E43" s="224">
        <v>293</v>
      </c>
      <c r="F43" s="224">
        <v>145</v>
      </c>
      <c r="G43" s="224">
        <v>23</v>
      </c>
      <c r="H43" s="224">
        <v>162</v>
      </c>
      <c r="I43" s="224">
        <v>116</v>
      </c>
      <c r="J43" s="225">
        <v>4</v>
      </c>
      <c r="K43" s="224">
        <v>259</v>
      </c>
      <c r="L43" s="225" t="s">
        <v>439</v>
      </c>
      <c r="M43" s="224">
        <v>65</v>
      </c>
      <c r="N43" s="225">
        <v>250</v>
      </c>
      <c r="O43" s="225">
        <v>218</v>
      </c>
      <c r="P43" s="225">
        <v>11</v>
      </c>
      <c r="Q43" s="224">
        <v>412</v>
      </c>
      <c r="R43" s="225">
        <v>199</v>
      </c>
      <c r="S43" s="225">
        <v>1330</v>
      </c>
      <c r="T43" s="225">
        <v>88</v>
      </c>
      <c r="U43" s="226">
        <v>81</v>
      </c>
    </row>
    <row r="44" spans="1:21" s="2" customFormat="1" ht="14.25" customHeight="1">
      <c r="A44" s="195" t="s">
        <v>433</v>
      </c>
      <c r="B44" s="216"/>
      <c r="C44" s="224">
        <v>4144</v>
      </c>
      <c r="D44" s="224">
        <v>323</v>
      </c>
      <c r="E44" s="224">
        <v>251</v>
      </c>
      <c r="F44" s="224">
        <v>134</v>
      </c>
      <c r="G44" s="224">
        <v>25</v>
      </c>
      <c r="H44" s="224">
        <v>179</v>
      </c>
      <c r="I44" s="224">
        <v>117</v>
      </c>
      <c r="J44" s="225">
        <v>4</v>
      </c>
      <c r="K44" s="224">
        <v>279</v>
      </c>
      <c r="L44" s="225" t="s">
        <v>439</v>
      </c>
      <c r="M44" s="224">
        <v>64</v>
      </c>
      <c r="N44" s="225">
        <v>255</v>
      </c>
      <c r="O44" s="225">
        <v>275</v>
      </c>
      <c r="P44" s="225">
        <v>15</v>
      </c>
      <c r="Q44" s="224">
        <v>417</v>
      </c>
      <c r="R44" s="225">
        <v>184</v>
      </c>
      <c r="S44" s="225">
        <v>1436</v>
      </c>
      <c r="T44" s="225">
        <v>96</v>
      </c>
      <c r="U44" s="226">
        <v>90</v>
      </c>
    </row>
    <row r="45" spans="1:21" s="2" customFormat="1" ht="14.25" customHeight="1">
      <c r="A45" s="234" t="s">
        <v>606</v>
      </c>
      <c r="B45" s="146"/>
      <c r="C45" s="228">
        <v>4094</v>
      </c>
      <c r="D45" s="228">
        <v>307</v>
      </c>
      <c r="E45" s="228">
        <v>228</v>
      </c>
      <c r="F45" s="228">
        <v>116</v>
      </c>
      <c r="G45" s="228">
        <v>25</v>
      </c>
      <c r="H45" s="228">
        <v>186</v>
      </c>
      <c r="I45" s="228">
        <v>94</v>
      </c>
      <c r="J45" s="229">
        <v>4</v>
      </c>
      <c r="K45" s="228">
        <v>265</v>
      </c>
      <c r="L45" s="229" t="s">
        <v>8</v>
      </c>
      <c r="M45" s="228">
        <v>66</v>
      </c>
      <c r="N45" s="229">
        <v>291</v>
      </c>
      <c r="O45" s="229">
        <v>294</v>
      </c>
      <c r="P45" s="229">
        <v>20</v>
      </c>
      <c r="Q45" s="228">
        <v>457</v>
      </c>
      <c r="R45" s="229">
        <v>192</v>
      </c>
      <c r="S45" s="229">
        <v>1360</v>
      </c>
      <c r="T45" s="229">
        <v>114</v>
      </c>
      <c r="U45" s="231">
        <v>75</v>
      </c>
    </row>
    <row r="46" spans="1:21" ht="16.5" customHeight="1">
      <c r="A46" s="30" t="s">
        <v>329</v>
      </c>
      <c r="B46" s="30"/>
      <c r="C46" s="30"/>
      <c r="D46" s="30"/>
      <c r="E46" s="30"/>
      <c r="F46" s="30"/>
      <c r="G46" s="30"/>
      <c r="H46" s="30"/>
      <c r="I46" s="30"/>
      <c r="J46" s="30"/>
      <c r="K46" s="30" t="s">
        <v>468</v>
      </c>
      <c r="M46" s="30"/>
      <c r="N46" s="30"/>
      <c r="O46" s="30"/>
      <c r="P46" s="30"/>
      <c r="Q46" s="30"/>
      <c r="R46" s="30"/>
      <c r="S46" s="30"/>
      <c r="T46" s="30"/>
      <c r="U46" s="30"/>
    </row>
  </sheetData>
  <sheetProtection/>
  <mergeCells count="22">
    <mergeCell ref="A4:B5"/>
    <mergeCell ref="C4:C5"/>
    <mergeCell ref="F4:F5"/>
    <mergeCell ref="G4:G5"/>
    <mergeCell ref="I4:I5"/>
    <mergeCell ref="L4:L5"/>
    <mergeCell ref="O4:O5"/>
    <mergeCell ref="P4:P5"/>
    <mergeCell ref="Q4:Q5"/>
    <mergeCell ref="U4:U5"/>
    <mergeCell ref="A18:A19"/>
    <mergeCell ref="A26:B27"/>
    <mergeCell ref="C26:C27"/>
    <mergeCell ref="F26:F27"/>
    <mergeCell ref="G26:G27"/>
    <mergeCell ref="I26:I27"/>
    <mergeCell ref="L26:L27"/>
    <mergeCell ref="O26:O27"/>
    <mergeCell ref="P26:P27"/>
    <mergeCell ref="Q26:Q27"/>
    <mergeCell ref="U26:U27"/>
    <mergeCell ref="A40:A41"/>
  </mergeCells>
  <printOptions/>
  <pageMargins left="0.9055118110236221" right="0.7086614173228347" top="0.3937007874015748" bottom="0.3937007874015748" header="0.3937007874015748" footer="0.1968503937007874"/>
  <pageSetup horizontalDpi="600" verticalDpi="600" orientation="landscape" paperSize="9" scale="98" r:id="rId1"/>
  <headerFooter alignWithMargins="0">
    <oddFooter>&amp;R&amp;"ＭＳ Ｐ明朝,標準"&amp;10－２５－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7.125" style="1" customWidth="1"/>
    <col min="3" max="21" width="6.25390625" style="1" customWidth="1"/>
    <col min="22" max="16384" width="9.00390625" style="1" customWidth="1"/>
  </cols>
  <sheetData>
    <row r="1" ht="16.5" customHeight="1">
      <c r="A1" s="1" t="s">
        <v>569</v>
      </c>
    </row>
    <row r="2" spans="1:21" ht="16.5" customHeight="1">
      <c r="A2" s="1" t="s">
        <v>578</v>
      </c>
      <c r="J2" s="208"/>
      <c r="L2" s="208"/>
      <c r="N2" s="208"/>
      <c r="R2" s="7"/>
      <c r="S2" s="208"/>
      <c r="T2" s="208"/>
      <c r="U2" s="7" t="s">
        <v>470</v>
      </c>
    </row>
    <row r="3" spans="1:21" ht="14.25" customHeight="1">
      <c r="A3" s="209" t="s">
        <v>589</v>
      </c>
      <c r="B3" s="77"/>
      <c r="C3" s="78" t="s">
        <v>263</v>
      </c>
      <c r="D3" s="210" t="s">
        <v>168</v>
      </c>
      <c r="E3" s="210" t="s">
        <v>325</v>
      </c>
      <c r="F3" s="78" t="s">
        <v>296</v>
      </c>
      <c r="G3" s="78" t="s">
        <v>98</v>
      </c>
      <c r="H3" s="210" t="s">
        <v>212</v>
      </c>
      <c r="I3" s="78" t="s">
        <v>539</v>
      </c>
      <c r="J3" s="210" t="s">
        <v>304</v>
      </c>
      <c r="K3" s="210" t="s">
        <v>458</v>
      </c>
      <c r="L3" s="78" t="s">
        <v>174</v>
      </c>
      <c r="M3" s="210" t="s">
        <v>508</v>
      </c>
      <c r="N3" s="210" t="s">
        <v>419</v>
      </c>
      <c r="O3" s="78" t="s">
        <v>405</v>
      </c>
      <c r="P3" s="78" t="s">
        <v>635</v>
      </c>
      <c r="Q3" s="78" t="s">
        <v>442</v>
      </c>
      <c r="R3" s="210" t="s">
        <v>75</v>
      </c>
      <c r="S3" s="210" t="s">
        <v>443</v>
      </c>
      <c r="T3" s="210" t="s">
        <v>41</v>
      </c>
      <c r="U3" s="209" t="s">
        <v>119</v>
      </c>
    </row>
    <row r="4" spans="1:21" ht="14.25" customHeight="1">
      <c r="A4" s="211"/>
      <c r="B4" s="80"/>
      <c r="C4" s="212"/>
      <c r="D4" s="213" t="s">
        <v>86</v>
      </c>
      <c r="E4" s="213" t="s">
        <v>181</v>
      </c>
      <c r="F4" s="214"/>
      <c r="G4" s="214"/>
      <c r="H4" s="213" t="s">
        <v>564</v>
      </c>
      <c r="I4" s="212"/>
      <c r="J4" s="213" t="s">
        <v>234</v>
      </c>
      <c r="K4" s="213" t="s">
        <v>95</v>
      </c>
      <c r="L4" s="212"/>
      <c r="M4" s="213" t="s">
        <v>218</v>
      </c>
      <c r="N4" s="213" t="s">
        <v>488</v>
      </c>
      <c r="O4" s="212"/>
      <c r="P4" s="212"/>
      <c r="Q4" s="212"/>
      <c r="R4" s="213" t="s">
        <v>334</v>
      </c>
      <c r="S4" s="213" t="s">
        <v>92</v>
      </c>
      <c r="T4" s="213" t="s">
        <v>120</v>
      </c>
      <c r="U4" s="235"/>
    </row>
    <row r="5" spans="1:21" ht="14.25" customHeight="1" hidden="1">
      <c r="A5" s="216" t="s">
        <v>114</v>
      </c>
      <c r="B5" s="216"/>
      <c r="C5" s="236">
        <v>75137</v>
      </c>
      <c r="D5" s="236">
        <v>4207</v>
      </c>
      <c r="E5" s="236">
        <v>9564</v>
      </c>
      <c r="F5" s="236">
        <v>5352</v>
      </c>
      <c r="G5" s="236">
        <v>408</v>
      </c>
      <c r="H5" s="236">
        <v>2956</v>
      </c>
      <c r="I5" s="236">
        <v>1617</v>
      </c>
      <c r="J5" s="236" t="s">
        <v>294</v>
      </c>
      <c r="K5" s="236">
        <v>2207</v>
      </c>
      <c r="L5" s="236" t="s">
        <v>439</v>
      </c>
      <c r="M5" s="236">
        <v>2431</v>
      </c>
      <c r="N5" s="236" t="s">
        <v>294</v>
      </c>
      <c r="O5" s="236">
        <v>6193</v>
      </c>
      <c r="P5" s="236">
        <v>1982</v>
      </c>
      <c r="Q5" s="236">
        <v>32671</v>
      </c>
      <c r="R5" s="236" t="s">
        <v>439</v>
      </c>
      <c r="S5" s="236" t="s">
        <v>439</v>
      </c>
      <c r="T5" s="236" t="s">
        <v>294</v>
      </c>
      <c r="U5" s="237">
        <v>731</v>
      </c>
    </row>
    <row r="6" spans="1:21" ht="14.25" customHeight="1" hidden="1">
      <c r="A6" s="216" t="s">
        <v>117</v>
      </c>
      <c r="B6" s="216"/>
      <c r="C6" s="236">
        <v>79820</v>
      </c>
      <c r="D6" s="236">
        <v>4539</v>
      </c>
      <c r="E6" s="236">
        <v>10255</v>
      </c>
      <c r="F6" s="236">
        <v>4865</v>
      </c>
      <c r="G6" s="236">
        <v>421</v>
      </c>
      <c r="H6" s="236">
        <v>3290</v>
      </c>
      <c r="I6" s="236">
        <v>1675</v>
      </c>
      <c r="J6" s="236" t="s">
        <v>294</v>
      </c>
      <c r="K6" s="236">
        <v>2641</v>
      </c>
      <c r="L6" s="236" t="s">
        <v>439</v>
      </c>
      <c r="M6" s="236">
        <v>1838</v>
      </c>
      <c r="N6" s="236" t="s">
        <v>294</v>
      </c>
      <c r="O6" s="236">
        <v>6690</v>
      </c>
      <c r="P6" s="236">
        <v>2245</v>
      </c>
      <c r="Q6" s="236">
        <v>35397</v>
      </c>
      <c r="R6" s="236" t="s">
        <v>439</v>
      </c>
      <c r="S6" s="236" t="s">
        <v>439</v>
      </c>
      <c r="T6" s="236" t="s">
        <v>439</v>
      </c>
      <c r="U6" s="238">
        <v>880</v>
      </c>
    </row>
    <row r="7" spans="1:21" ht="14.25" customHeight="1" hidden="1">
      <c r="A7" s="219" t="s">
        <v>632</v>
      </c>
      <c r="B7" s="216"/>
      <c r="C7" s="236">
        <v>89059</v>
      </c>
      <c r="D7" s="236">
        <v>3860</v>
      </c>
      <c r="E7" s="236">
        <v>11105</v>
      </c>
      <c r="F7" s="236">
        <v>3988</v>
      </c>
      <c r="G7" s="236">
        <v>529</v>
      </c>
      <c r="H7" s="236">
        <v>3839</v>
      </c>
      <c r="I7" s="236">
        <v>2021</v>
      </c>
      <c r="J7" s="236" t="s">
        <v>294</v>
      </c>
      <c r="K7" s="236">
        <v>4010</v>
      </c>
      <c r="L7" s="236" t="s">
        <v>439</v>
      </c>
      <c r="M7" s="236">
        <v>1516</v>
      </c>
      <c r="N7" s="236" t="s">
        <v>294</v>
      </c>
      <c r="O7" s="236">
        <v>7354</v>
      </c>
      <c r="P7" s="236">
        <v>2822</v>
      </c>
      <c r="Q7" s="236">
        <v>40551</v>
      </c>
      <c r="R7" s="236" t="s">
        <v>439</v>
      </c>
      <c r="S7" s="236" t="s">
        <v>439</v>
      </c>
      <c r="T7" s="236" t="s">
        <v>439</v>
      </c>
      <c r="U7" s="238">
        <v>1329</v>
      </c>
    </row>
    <row r="8" spans="1:21" ht="14.25" customHeight="1" hidden="1">
      <c r="A8" s="219" t="s">
        <v>542</v>
      </c>
      <c r="B8" s="216"/>
      <c r="C8" s="236">
        <v>83277</v>
      </c>
      <c r="D8" s="236">
        <v>3573</v>
      </c>
      <c r="E8" s="236">
        <v>10510</v>
      </c>
      <c r="F8" s="236">
        <v>3975</v>
      </c>
      <c r="G8" s="236">
        <v>540</v>
      </c>
      <c r="H8" s="236">
        <v>4061</v>
      </c>
      <c r="I8" s="236">
        <v>1827</v>
      </c>
      <c r="J8" s="236" t="s">
        <v>294</v>
      </c>
      <c r="K8" s="236">
        <v>3788</v>
      </c>
      <c r="L8" s="236" t="s">
        <v>294</v>
      </c>
      <c r="M8" s="236">
        <v>2382</v>
      </c>
      <c r="N8" s="236" t="s">
        <v>294</v>
      </c>
      <c r="O8" s="236">
        <v>6882</v>
      </c>
      <c r="P8" s="236">
        <v>2389</v>
      </c>
      <c r="Q8" s="236">
        <v>35720</v>
      </c>
      <c r="R8" s="236" t="s">
        <v>439</v>
      </c>
      <c r="S8" s="236" t="s">
        <v>439</v>
      </c>
      <c r="T8" s="236" t="s">
        <v>294</v>
      </c>
      <c r="U8" s="238">
        <v>1641</v>
      </c>
    </row>
    <row r="9" spans="1:21" ht="14.25" customHeight="1">
      <c r="A9" s="220" t="s">
        <v>474</v>
      </c>
      <c r="B9" s="216"/>
      <c r="C9" s="225">
        <v>87705</v>
      </c>
      <c r="D9" s="225">
        <v>3215</v>
      </c>
      <c r="E9" s="225">
        <v>9638</v>
      </c>
      <c r="F9" s="225">
        <v>3540</v>
      </c>
      <c r="G9" s="225">
        <v>525</v>
      </c>
      <c r="H9" s="225">
        <v>4050</v>
      </c>
      <c r="I9" s="225">
        <v>1925</v>
      </c>
      <c r="J9" s="225" t="s">
        <v>294</v>
      </c>
      <c r="K9" s="225">
        <v>4117</v>
      </c>
      <c r="L9" s="225" t="s">
        <v>294</v>
      </c>
      <c r="M9" s="225">
        <v>2179</v>
      </c>
      <c r="N9" s="225" t="s">
        <v>294</v>
      </c>
      <c r="O9" s="225">
        <v>7509</v>
      </c>
      <c r="P9" s="225">
        <v>290</v>
      </c>
      <c r="Q9" s="225">
        <v>44373</v>
      </c>
      <c r="R9" s="225" t="s">
        <v>439</v>
      </c>
      <c r="S9" s="225" t="s">
        <v>439</v>
      </c>
      <c r="T9" s="225" t="s">
        <v>439</v>
      </c>
      <c r="U9" s="226">
        <v>271</v>
      </c>
    </row>
    <row r="10" spans="1:21" ht="14.25" customHeight="1">
      <c r="A10" s="195" t="s">
        <v>593</v>
      </c>
      <c r="B10" s="216"/>
      <c r="C10" s="225">
        <v>91264</v>
      </c>
      <c r="D10" s="225">
        <v>3626</v>
      </c>
      <c r="E10" s="225">
        <v>10721</v>
      </c>
      <c r="F10" s="225">
        <v>3657</v>
      </c>
      <c r="G10" s="225">
        <v>523</v>
      </c>
      <c r="H10" s="225">
        <v>4101</v>
      </c>
      <c r="I10" s="225">
        <v>1956</v>
      </c>
      <c r="J10" s="225" t="s">
        <v>294</v>
      </c>
      <c r="K10" s="225">
        <v>4091</v>
      </c>
      <c r="L10" s="225" t="s">
        <v>294</v>
      </c>
      <c r="M10" s="225">
        <v>2042</v>
      </c>
      <c r="N10" s="225" t="s">
        <v>294</v>
      </c>
      <c r="O10" s="225">
        <v>7301</v>
      </c>
      <c r="P10" s="225">
        <v>250</v>
      </c>
      <c r="Q10" s="225">
        <v>46834</v>
      </c>
      <c r="R10" s="225" t="s">
        <v>439</v>
      </c>
      <c r="S10" s="225" t="s">
        <v>439</v>
      </c>
      <c r="T10" s="225" t="s">
        <v>439</v>
      </c>
      <c r="U10" s="226">
        <v>184</v>
      </c>
    </row>
    <row r="11" spans="1:21" ht="14.25" customHeight="1">
      <c r="A11" s="195" t="s">
        <v>395</v>
      </c>
      <c r="B11" s="216"/>
      <c r="C11" s="225">
        <v>91503</v>
      </c>
      <c r="D11" s="225">
        <v>3551</v>
      </c>
      <c r="E11" s="225">
        <v>10850</v>
      </c>
      <c r="F11" s="225">
        <v>3803</v>
      </c>
      <c r="G11" s="225">
        <v>490</v>
      </c>
      <c r="H11" s="225">
        <v>4096</v>
      </c>
      <c r="I11" s="225">
        <v>2015</v>
      </c>
      <c r="J11" s="225" t="s">
        <v>294</v>
      </c>
      <c r="K11" s="225">
        <v>3922</v>
      </c>
      <c r="L11" s="225" t="s">
        <v>294</v>
      </c>
      <c r="M11" s="225">
        <v>1816</v>
      </c>
      <c r="N11" s="225" t="s">
        <v>294</v>
      </c>
      <c r="O11" s="225">
        <v>7368</v>
      </c>
      <c r="P11" s="225">
        <v>262</v>
      </c>
      <c r="Q11" s="225">
        <v>46778</v>
      </c>
      <c r="R11" s="225" t="s">
        <v>439</v>
      </c>
      <c r="S11" s="225" t="s">
        <v>439</v>
      </c>
      <c r="T11" s="225" t="s">
        <v>294</v>
      </c>
      <c r="U11" s="226">
        <v>186</v>
      </c>
    </row>
    <row r="12" spans="1:21" ht="14.25" customHeight="1">
      <c r="A12" s="195" t="s">
        <v>598</v>
      </c>
      <c r="B12" s="216"/>
      <c r="C12" s="225">
        <v>90905</v>
      </c>
      <c r="D12" s="225">
        <v>2986</v>
      </c>
      <c r="E12" s="225">
        <v>10539</v>
      </c>
      <c r="F12" s="225">
        <v>4074</v>
      </c>
      <c r="G12" s="225">
        <v>446</v>
      </c>
      <c r="H12" s="225">
        <v>3996</v>
      </c>
      <c r="I12" s="225">
        <v>2040</v>
      </c>
      <c r="J12" s="225" t="s">
        <v>294</v>
      </c>
      <c r="K12" s="225">
        <v>4440</v>
      </c>
      <c r="L12" s="225" t="s">
        <v>439</v>
      </c>
      <c r="M12" s="225">
        <v>1369</v>
      </c>
      <c r="N12" s="225" t="s">
        <v>294</v>
      </c>
      <c r="O12" s="225">
        <v>6771</v>
      </c>
      <c r="P12" s="225">
        <v>1562</v>
      </c>
      <c r="Q12" s="225">
        <v>46299</v>
      </c>
      <c r="R12" s="225" t="s">
        <v>439</v>
      </c>
      <c r="S12" s="225" t="s">
        <v>439</v>
      </c>
      <c r="T12" s="225" t="s">
        <v>294</v>
      </c>
      <c r="U12" s="226">
        <v>202</v>
      </c>
    </row>
    <row r="13" spans="1:21" ht="14.25" customHeight="1">
      <c r="A13" s="195" t="s">
        <v>425</v>
      </c>
      <c r="B13" s="216"/>
      <c r="C13" s="225">
        <v>87549</v>
      </c>
      <c r="D13" s="225">
        <v>2798</v>
      </c>
      <c r="E13" s="225">
        <v>9399</v>
      </c>
      <c r="F13" s="225">
        <v>3696</v>
      </c>
      <c r="G13" s="225">
        <v>355</v>
      </c>
      <c r="H13" s="225">
        <v>2955</v>
      </c>
      <c r="I13" s="225">
        <v>1859</v>
      </c>
      <c r="J13" s="225" t="s">
        <v>294</v>
      </c>
      <c r="K13" s="225">
        <v>4502</v>
      </c>
      <c r="L13" s="225" t="s">
        <v>439</v>
      </c>
      <c r="M13" s="225">
        <v>1630</v>
      </c>
      <c r="N13" s="225" t="s">
        <v>294</v>
      </c>
      <c r="O13" s="225">
        <v>6110</v>
      </c>
      <c r="P13" s="225">
        <v>1398</v>
      </c>
      <c r="Q13" s="225">
        <v>47543</v>
      </c>
      <c r="R13" s="225" t="s">
        <v>439</v>
      </c>
      <c r="S13" s="225" t="s">
        <v>439</v>
      </c>
      <c r="T13" s="225" t="s">
        <v>294</v>
      </c>
      <c r="U13" s="226" t="s">
        <v>294</v>
      </c>
    </row>
    <row r="14" spans="1:21" ht="14.25" customHeight="1">
      <c r="A14" s="195" t="s">
        <v>466</v>
      </c>
      <c r="B14" s="216"/>
      <c r="C14" s="225">
        <v>86569</v>
      </c>
      <c r="D14" s="225">
        <v>2764</v>
      </c>
      <c r="E14" s="225">
        <v>8323</v>
      </c>
      <c r="F14" s="225">
        <v>3859</v>
      </c>
      <c r="G14" s="225">
        <v>233</v>
      </c>
      <c r="H14" s="225">
        <v>3992</v>
      </c>
      <c r="I14" s="225">
        <v>1352</v>
      </c>
      <c r="J14" s="225" t="s">
        <v>294</v>
      </c>
      <c r="K14" s="225">
        <v>4525</v>
      </c>
      <c r="L14" s="225" t="s">
        <v>439</v>
      </c>
      <c r="M14" s="225">
        <v>1749</v>
      </c>
      <c r="N14" s="225" t="s">
        <v>294</v>
      </c>
      <c r="O14" s="225">
        <v>5815</v>
      </c>
      <c r="P14" s="225">
        <v>1180</v>
      </c>
      <c r="Q14" s="225">
        <v>47373</v>
      </c>
      <c r="R14" s="225" t="s">
        <v>439</v>
      </c>
      <c r="S14" s="225" t="s">
        <v>439</v>
      </c>
      <c r="T14" s="225" t="s">
        <v>294</v>
      </c>
      <c r="U14" s="226" t="s">
        <v>294</v>
      </c>
    </row>
    <row r="15" spans="1:21" s="2" customFormat="1" ht="14.25" customHeight="1">
      <c r="A15" s="195" t="s">
        <v>517</v>
      </c>
      <c r="B15" s="216"/>
      <c r="C15" s="225">
        <v>93248</v>
      </c>
      <c r="D15" s="225">
        <v>2679</v>
      </c>
      <c r="E15" s="225">
        <v>6956</v>
      </c>
      <c r="F15" s="225">
        <v>4400</v>
      </c>
      <c r="G15" s="225">
        <v>257</v>
      </c>
      <c r="H15" s="225">
        <v>4549</v>
      </c>
      <c r="I15" s="225">
        <v>1660</v>
      </c>
      <c r="J15" s="225" t="s">
        <v>294</v>
      </c>
      <c r="K15" s="225">
        <v>5804</v>
      </c>
      <c r="L15" s="225" t="s">
        <v>439</v>
      </c>
      <c r="M15" s="225">
        <v>1388</v>
      </c>
      <c r="N15" s="225" t="s">
        <v>294</v>
      </c>
      <c r="O15" s="225">
        <v>6162</v>
      </c>
      <c r="P15" s="225">
        <v>925</v>
      </c>
      <c r="Q15" s="225">
        <v>53043</v>
      </c>
      <c r="R15" s="225" t="s">
        <v>439</v>
      </c>
      <c r="S15" s="225" t="s">
        <v>439</v>
      </c>
      <c r="T15" s="225" t="s">
        <v>294</v>
      </c>
      <c r="U15" s="226" t="s">
        <v>294</v>
      </c>
    </row>
    <row r="16" spans="1:21" s="2" customFormat="1" ht="14.25" customHeight="1">
      <c r="A16" s="195" t="s">
        <v>97</v>
      </c>
      <c r="B16" s="216"/>
      <c r="C16" s="225">
        <v>82658</v>
      </c>
      <c r="D16" s="225">
        <v>2710</v>
      </c>
      <c r="E16" s="225">
        <v>5677</v>
      </c>
      <c r="F16" s="225">
        <v>3632</v>
      </c>
      <c r="G16" s="225">
        <v>239</v>
      </c>
      <c r="H16" s="225">
        <v>4035</v>
      </c>
      <c r="I16" s="225">
        <v>1559</v>
      </c>
      <c r="J16" s="225" t="s">
        <v>294</v>
      </c>
      <c r="K16" s="225">
        <v>5918</v>
      </c>
      <c r="L16" s="225" t="s">
        <v>439</v>
      </c>
      <c r="M16" s="225">
        <v>1222</v>
      </c>
      <c r="N16" s="225" t="s">
        <v>294</v>
      </c>
      <c r="O16" s="225">
        <v>5613</v>
      </c>
      <c r="P16" s="225">
        <v>983</v>
      </c>
      <c r="Q16" s="225">
        <v>45510</v>
      </c>
      <c r="R16" s="225" t="s">
        <v>439</v>
      </c>
      <c r="S16" s="225" t="s">
        <v>439</v>
      </c>
      <c r="T16" s="225" t="s">
        <v>294</v>
      </c>
      <c r="U16" s="226" t="s">
        <v>294</v>
      </c>
    </row>
    <row r="17" spans="1:21" s="2" customFormat="1" ht="14.25" customHeight="1">
      <c r="A17" s="195" t="s">
        <v>336</v>
      </c>
      <c r="B17" s="216"/>
      <c r="C17" s="225">
        <v>74974</v>
      </c>
      <c r="D17" s="225">
        <v>2668</v>
      </c>
      <c r="E17" s="225">
        <v>5442</v>
      </c>
      <c r="F17" s="225">
        <v>3376</v>
      </c>
      <c r="G17" s="225">
        <v>184</v>
      </c>
      <c r="H17" s="225">
        <v>2993</v>
      </c>
      <c r="I17" s="225">
        <v>1439</v>
      </c>
      <c r="J17" s="225" t="s">
        <v>294</v>
      </c>
      <c r="K17" s="225">
        <v>5496</v>
      </c>
      <c r="L17" s="225" t="s">
        <v>439</v>
      </c>
      <c r="M17" s="225">
        <v>1179</v>
      </c>
      <c r="N17" s="225" t="s">
        <v>294</v>
      </c>
      <c r="O17" s="225">
        <v>4381</v>
      </c>
      <c r="P17" s="225">
        <v>89</v>
      </c>
      <c r="Q17" s="225">
        <v>2573</v>
      </c>
      <c r="R17" s="225" t="s">
        <v>294</v>
      </c>
      <c r="S17" s="239">
        <v>30992</v>
      </c>
      <c r="T17" s="225" t="s">
        <v>294</v>
      </c>
      <c r="U17" s="226" t="s">
        <v>294</v>
      </c>
    </row>
    <row r="18" spans="1:21" s="2" customFormat="1" ht="14.25" customHeight="1">
      <c r="A18" s="195" t="s">
        <v>240</v>
      </c>
      <c r="B18" s="216"/>
      <c r="C18" s="225">
        <v>77202</v>
      </c>
      <c r="D18" s="225">
        <v>2546</v>
      </c>
      <c r="E18" s="225">
        <v>5264</v>
      </c>
      <c r="F18" s="225">
        <v>3197</v>
      </c>
      <c r="G18" s="225">
        <v>142</v>
      </c>
      <c r="H18" s="225">
        <v>3045</v>
      </c>
      <c r="I18" s="225">
        <v>1368</v>
      </c>
      <c r="J18" s="225" t="s">
        <v>294</v>
      </c>
      <c r="K18" s="225">
        <v>5474</v>
      </c>
      <c r="L18" s="225" t="s">
        <v>439</v>
      </c>
      <c r="M18" s="225">
        <v>1107</v>
      </c>
      <c r="N18" s="225" t="s">
        <v>294</v>
      </c>
      <c r="O18" s="225">
        <v>4339</v>
      </c>
      <c r="P18" s="225" t="s">
        <v>294</v>
      </c>
      <c r="Q18" s="225">
        <v>2200</v>
      </c>
      <c r="R18" s="225" t="s">
        <v>294</v>
      </c>
      <c r="S18" s="240">
        <v>33796</v>
      </c>
      <c r="T18" s="225" t="s">
        <v>294</v>
      </c>
      <c r="U18" s="226" t="s">
        <v>294</v>
      </c>
    </row>
    <row r="19" spans="1:21" s="2" customFormat="1" ht="14.25" customHeight="1">
      <c r="A19" s="52" t="s">
        <v>541</v>
      </c>
      <c r="B19" s="223" t="s">
        <v>400</v>
      </c>
      <c r="C19" s="225">
        <v>78947</v>
      </c>
      <c r="D19" s="225">
        <v>2378</v>
      </c>
      <c r="E19" s="225">
        <v>4737</v>
      </c>
      <c r="F19" s="225">
        <v>2630</v>
      </c>
      <c r="G19" s="225">
        <v>145</v>
      </c>
      <c r="H19" s="225">
        <v>3045</v>
      </c>
      <c r="I19" s="225">
        <v>1189</v>
      </c>
      <c r="J19" s="225" t="s">
        <v>294</v>
      </c>
      <c r="K19" s="225">
        <v>5740</v>
      </c>
      <c r="L19" s="225" t="s">
        <v>439</v>
      </c>
      <c r="M19" s="225">
        <v>1152</v>
      </c>
      <c r="N19" s="225" t="s">
        <v>294</v>
      </c>
      <c r="O19" s="225">
        <v>3508</v>
      </c>
      <c r="P19" s="225" t="s">
        <v>294</v>
      </c>
      <c r="Q19" s="225">
        <v>2627</v>
      </c>
      <c r="R19" s="225" t="s">
        <v>294</v>
      </c>
      <c r="S19" s="240">
        <v>35338</v>
      </c>
      <c r="T19" s="225" t="s">
        <v>294</v>
      </c>
      <c r="U19" s="226" t="s">
        <v>294</v>
      </c>
    </row>
    <row r="20" spans="1:21" s="2" customFormat="1" ht="14.25" customHeight="1">
      <c r="A20" s="52"/>
      <c r="B20" s="223" t="s">
        <v>513</v>
      </c>
      <c r="C20" s="225">
        <v>1097</v>
      </c>
      <c r="D20" s="225" t="s">
        <v>294</v>
      </c>
      <c r="E20" s="225" t="s">
        <v>294</v>
      </c>
      <c r="F20" s="225" t="s">
        <v>294</v>
      </c>
      <c r="G20" s="225" t="s">
        <v>294</v>
      </c>
      <c r="H20" s="225" t="s">
        <v>439</v>
      </c>
      <c r="I20" s="225" t="s">
        <v>439</v>
      </c>
      <c r="J20" s="225" t="s">
        <v>439</v>
      </c>
      <c r="K20" s="225" t="s">
        <v>439</v>
      </c>
      <c r="L20" s="225" t="s">
        <v>439</v>
      </c>
      <c r="M20" s="225" t="s">
        <v>439</v>
      </c>
      <c r="N20" s="225" t="s">
        <v>439</v>
      </c>
      <c r="O20" s="225" t="s">
        <v>439</v>
      </c>
      <c r="P20" s="225" t="s">
        <v>439</v>
      </c>
      <c r="Q20" s="225" t="s">
        <v>294</v>
      </c>
      <c r="R20" s="225" t="s">
        <v>439</v>
      </c>
      <c r="S20" s="225" t="s">
        <v>439</v>
      </c>
      <c r="T20" s="225" t="s">
        <v>439</v>
      </c>
      <c r="U20" s="226" t="s">
        <v>439</v>
      </c>
    </row>
    <row r="21" spans="1:21" s="2" customFormat="1" ht="14.25" customHeight="1">
      <c r="A21" s="195" t="s">
        <v>133</v>
      </c>
      <c r="B21" s="216"/>
      <c r="C21" s="225">
        <v>79159</v>
      </c>
      <c r="D21" s="225">
        <v>3444</v>
      </c>
      <c r="E21" s="225">
        <v>4324</v>
      </c>
      <c r="F21" s="225">
        <v>2729</v>
      </c>
      <c r="G21" s="225">
        <v>139</v>
      </c>
      <c r="H21" s="225">
        <v>3141</v>
      </c>
      <c r="I21" s="225">
        <v>1182</v>
      </c>
      <c r="J21" s="225" t="s">
        <v>294</v>
      </c>
      <c r="K21" s="225">
        <v>5660</v>
      </c>
      <c r="L21" s="225" t="s">
        <v>439</v>
      </c>
      <c r="M21" s="225">
        <v>974</v>
      </c>
      <c r="N21" s="225" t="s">
        <v>294</v>
      </c>
      <c r="O21" s="225">
        <v>4156</v>
      </c>
      <c r="P21" s="225">
        <v>141</v>
      </c>
      <c r="Q21" s="225">
        <v>2885</v>
      </c>
      <c r="R21" s="225" t="s">
        <v>294</v>
      </c>
      <c r="S21" s="240">
        <v>33782</v>
      </c>
      <c r="T21" s="225">
        <v>925</v>
      </c>
      <c r="U21" s="226" t="s">
        <v>294</v>
      </c>
    </row>
    <row r="22" spans="1:21" s="2" customFormat="1" ht="14.25" customHeight="1">
      <c r="A22" s="195" t="s">
        <v>159</v>
      </c>
      <c r="B22" s="216"/>
      <c r="C22" s="225">
        <v>82717</v>
      </c>
      <c r="D22" s="225">
        <v>3391</v>
      </c>
      <c r="E22" s="225">
        <v>3805</v>
      </c>
      <c r="F22" s="225">
        <v>3679</v>
      </c>
      <c r="G22" s="225">
        <v>133</v>
      </c>
      <c r="H22" s="225">
        <v>3204</v>
      </c>
      <c r="I22" s="225">
        <v>1119</v>
      </c>
      <c r="J22" s="225" t="s">
        <v>294</v>
      </c>
      <c r="K22" s="225">
        <v>4398</v>
      </c>
      <c r="L22" s="225" t="s">
        <v>439</v>
      </c>
      <c r="M22" s="225">
        <v>818</v>
      </c>
      <c r="N22" s="225" t="s">
        <v>294</v>
      </c>
      <c r="O22" s="225">
        <v>5193</v>
      </c>
      <c r="P22" s="225" t="s">
        <v>294</v>
      </c>
      <c r="Q22" s="225">
        <v>3113</v>
      </c>
      <c r="R22" s="225" t="s">
        <v>294</v>
      </c>
      <c r="S22" s="240">
        <v>36658</v>
      </c>
      <c r="T22" s="225">
        <v>1489</v>
      </c>
      <c r="U22" s="226" t="s">
        <v>294</v>
      </c>
    </row>
    <row r="23" spans="1:21" s="2" customFormat="1" ht="14.25" customHeight="1">
      <c r="A23" s="195" t="s">
        <v>433</v>
      </c>
      <c r="B23" s="216"/>
      <c r="C23" s="225">
        <v>92068</v>
      </c>
      <c r="D23" s="225">
        <v>3508</v>
      </c>
      <c r="E23" s="225">
        <v>4073</v>
      </c>
      <c r="F23" s="225">
        <v>4304</v>
      </c>
      <c r="G23" s="225">
        <v>107</v>
      </c>
      <c r="H23" s="225">
        <v>3714</v>
      </c>
      <c r="I23" s="225">
        <v>1016</v>
      </c>
      <c r="J23" s="225" t="s">
        <v>294</v>
      </c>
      <c r="K23" s="225">
        <v>5045</v>
      </c>
      <c r="L23" s="225" t="s">
        <v>439</v>
      </c>
      <c r="M23" s="225">
        <v>807</v>
      </c>
      <c r="N23" s="225" t="s">
        <v>294</v>
      </c>
      <c r="O23" s="225">
        <v>5529</v>
      </c>
      <c r="P23" s="225">
        <v>295</v>
      </c>
      <c r="Q23" s="225">
        <v>3258</v>
      </c>
      <c r="R23" s="225" t="s">
        <v>294</v>
      </c>
      <c r="S23" s="240">
        <v>41858</v>
      </c>
      <c r="T23" s="225">
        <v>1759</v>
      </c>
      <c r="U23" s="226" t="s">
        <v>294</v>
      </c>
    </row>
    <row r="24" spans="1:21" s="2" customFormat="1" ht="14.25" customHeight="1">
      <c r="A24" s="234" t="s">
        <v>606</v>
      </c>
      <c r="B24" s="241"/>
      <c r="C24" s="229">
        <v>98234</v>
      </c>
      <c r="D24" s="229">
        <v>3437</v>
      </c>
      <c r="E24" s="229">
        <v>2292</v>
      </c>
      <c r="F24" s="229">
        <v>3437</v>
      </c>
      <c r="G24" s="229">
        <v>119</v>
      </c>
      <c r="H24" s="229">
        <v>3644</v>
      </c>
      <c r="I24" s="229">
        <v>875</v>
      </c>
      <c r="J24" s="229" t="s">
        <v>136</v>
      </c>
      <c r="K24" s="229">
        <v>5458</v>
      </c>
      <c r="L24" s="229" t="s">
        <v>8</v>
      </c>
      <c r="M24" s="229">
        <v>672</v>
      </c>
      <c r="N24" s="229" t="s">
        <v>136</v>
      </c>
      <c r="O24" s="229">
        <v>6151</v>
      </c>
      <c r="P24" s="229" t="s">
        <v>136</v>
      </c>
      <c r="Q24" s="229">
        <v>3723</v>
      </c>
      <c r="R24" s="229" t="s">
        <v>136</v>
      </c>
      <c r="S24" s="242">
        <v>47416</v>
      </c>
      <c r="T24" s="229">
        <v>1864</v>
      </c>
      <c r="U24" s="231">
        <v>1417</v>
      </c>
    </row>
    <row r="25" spans="1:2" ht="16.5" customHeight="1">
      <c r="A25" s="35" t="s">
        <v>329</v>
      </c>
      <c r="B25" s="35"/>
    </row>
    <row r="26" spans="1:5" ht="16.5" customHeight="1">
      <c r="A26" s="30" t="s">
        <v>374</v>
      </c>
      <c r="B26" s="30"/>
      <c r="C26" s="30"/>
      <c r="D26" s="30"/>
      <c r="E26" s="30"/>
    </row>
  </sheetData>
  <sheetProtection/>
  <mergeCells count="11">
    <mergeCell ref="A3:B4"/>
    <mergeCell ref="C3:C4"/>
    <mergeCell ref="F3:F4"/>
    <mergeCell ref="G3:G4"/>
    <mergeCell ref="I3:I4"/>
    <mergeCell ref="L3:L4"/>
    <mergeCell ref="O3:O4"/>
    <mergeCell ref="P3:P4"/>
    <mergeCell ref="Q3:Q4"/>
    <mergeCell ref="U3:U4"/>
    <mergeCell ref="A19:A20"/>
  </mergeCells>
  <printOptions/>
  <pageMargins left="0.9055118110236221" right="0.7086614173228347" top="0.3937007874015748" bottom="0.3937007874015748" header="0.5118110236220472" footer="0.1968503937007874"/>
  <pageSetup horizontalDpi="600" verticalDpi="600" orientation="landscape" paperSize="9" scale="97" r:id="rId1"/>
  <headerFooter alignWithMargins="0">
    <oddFooter>&amp;L&amp;"ＭＳ Ｐ明朝,標準"&amp;10－２６－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6.125" style="1" customWidth="1"/>
    <col min="2" max="12" width="9.375" style="1" customWidth="1"/>
    <col min="13" max="16384" width="9.00390625" style="1" customWidth="1"/>
  </cols>
  <sheetData>
    <row r="1" spans="1:12" ht="16.5" customHeight="1">
      <c r="A1" s="1" t="s">
        <v>56</v>
      </c>
      <c r="B1" s="123"/>
      <c r="C1" s="123"/>
      <c r="D1" s="123"/>
      <c r="E1" s="123"/>
      <c r="F1" s="123"/>
      <c r="G1" s="123"/>
      <c r="H1" s="123"/>
      <c r="I1" s="7"/>
      <c r="J1" s="7"/>
      <c r="K1" s="7"/>
      <c r="L1" s="7" t="s">
        <v>236</v>
      </c>
    </row>
    <row r="2" spans="1:12" ht="16.5" customHeight="1">
      <c r="A2" s="77" t="s">
        <v>11</v>
      </c>
      <c r="B2" s="78" t="s">
        <v>332</v>
      </c>
      <c r="C2" s="78" t="s">
        <v>385</v>
      </c>
      <c r="D2" s="78" t="s">
        <v>204</v>
      </c>
      <c r="E2" s="78" t="s">
        <v>169</v>
      </c>
      <c r="F2" s="78" t="s">
        <v>134</v>
      </c>
      <c r="G2" s="78" t="s">
        <v>250</v>
      </c>
      <c r="H2" s="79" t="s">
        <v>553</v>
      </c>
      <c r="I2" s="79" t="s">
        <v>339</v>
      </c>
      <c r="J2" s="79" t="s">
        <v>142</v>
      </c>
      <c r="K2" s="243"/>
      <c r="L2" s="79" t="s">
        <v>201</v>
      </c>
    </row>
    <row r="3" spans="1:12" ht="13.5" customHeight="1">
      <c r="A3" s="191"/>
      <c r="B3" s="132"/>
      <c r="C3" s="132"/>
      <c r="D3" s="132"/>
      <c r="E3" s="132"/>
      <c r="F3" s="132"/>
      <c r="G3" s="132"/>
      <c r="H3" s="133"/>
      <c r="I3" s="133"/>
      <c r="J3" s="244" t="s">
        <v>400</v>
      </c>
      <c r="K3" s="84" t="s">
        <v>398</v>
      </c>
      <c r="L3" s="82"/>
    </row>
    <row r="4" spans="1:12" ht="12.75" customHeight="1">
      <c r="A4" s="245" t="s">
        <v>461</v>
      </c>
      <c r="B4" s="246">
        <v>1295</v>
      </c>
      <c r="C4" s="246">
        <v>1151</v>
      </c>
      <c r="D4" s="246">
        <v>1245</v>
      </c>
      <c r="E4" s="246">
        <v>1247</v>
      </c>
      <c r="F4" s="246">
        <v>1157</v>
      </c>
      <c r="G4" s="246">
        <v>1151</v>
      </c>
      <c r="H4" s="247">
        <v>1092</v>
      </c>
      <c r="I4" s="247">
        <v>980</v>
      </c>
      <c r="J4" s="247">
        <f>J5+J15</f>
        <v>930</v>
      </c>
      <c r="K4" s="248">
        <f>K5+K15</f>
        <v>41</v>
      </c>
      <c r="L4" s="247">
        <v>933</v>
      </c>
    </row>
    <row r="5" spans="1:12" ht="12.75" customHeight="1">
      <c r="A5" s="249" t="s">
        <v>529</v>
      </c>
      <c r="B5" s="221">
        <v>194</v>
      </c>
      <c r="C5" s="221">
        <v>177</v>
      </c>
      <c r="D5" s="221">
        <v>192</v>
      </c>
      <c r="E5" s="221">
        <v>231</v>
      </c>
      <c r="F5" s="221">
        <v>214</v>
      </c>
      <c r="G5" s="221">
        <v>218</v>
      </c>
      <c r="H5" s="222">
        <v>188</v>
      </c>
      <c r="I5" s="222">
        <v>154</v>
      </c>
      <c r="J5" s="222">
        <f>SUM(J6:J14)</f>
        <v>149</v>
      </c>
      <c r="K5" s="250">
        <f>SUM(K6:K14)</f>
        <v>1</v>
      </c>
      <c r="L5" s="222">
        <v>157</v>
      </c>
    </row>
    <row r="6" spans="1:12" ht="12.75" customHeight="1">
      <c r="A6" s="251" t="s">
        <v>48</v>
      </c>
      <c r="B6" s="252" t="s">
        <v>439</v>
      </c>
      <c r="C6" s="252">
        <v>2</v>
      </c>
      <c r="D6" s="252" t="s">
        <v>439</v>
      </c>
      <c r="E6" s="252" t="s">
        <v>439</v>
      </c>
      <c r="F6" s="252">
        <v>2</v>
      </c>
      <c r="G6" s="252">
        <v>1</v>
      </c>
      <c r="H6" s="253" t="s">
        <v>8</v>
      </c>
      <c r="I6" s="253" t="s">
        <v>8</v>
      </c>
      <c r="J6" s="253" t="s">
        <v>8</v>
      </c>
      <c r="K6" s="254" t="s">
        <v>8</v>
      </c>
      <c r="L6" s="253" t="s">
        <v>8</v>
      </c>
    </row>
    <row r="7" spans="1:12" ht="12.75" customHeight="1">
      <c r="A7" s="249" t="s">
        <v>38</v>
      </c>
      <c r="B7" s="221">
        <v>4</v>
      </c>
      <c r="C7" s="221">
        <v>5</v>
      </c>
      <c r="D7" s="221">
        <v>4</v>
      </c>
      <c r="E7" s="221">
        <v>5</v>
      </c>
      <c r="F7" s="221">
        <v>8</v>
      </c>
      <c r="G7" s="221">
        <v>4</v>
      </c>
      <c r="H7" s="222">
        <v>3</v>
      </c>
      <c r="I7" s="222">
        <v>3</v>
      </c>
      <c r="J7" s="222" t="s">
        <v>8</v>
      </c>
      <c r="K7" s="250" t="s">
        <v>8</v>
      </c>
      <c r="L7" s="222">
        <v>3</v>
      </c>
    </row>
    <row r="8" spans="1:12" ht="12.75" customHeight="1">
      <c r="A8" s="249" t="s">
        <v>102</v>
      </c>
      <c r="B8" s="221">
        <v>54</v>
      </c>
      <c r="C8" s="221">
        <v>56</v>
      </c>
      <c r="D8" s="221">
        <v>53</v>
      </c>
      <c r="E8" s="221">
        <v>64</v>
      </c>
      <c r="F8" s="221">
        <v>58</v>
      </c>
      <c r="G8" s="221">
        <v>63</v>
      </c>
      <c r="H8" s="222">
        <v>52</v>
      </c>
      <c r="I8" s="222">
        <v>41</v>
      </c>
      <c r="J8" s="222">
        <v>40</v>
      </c>
      <c r="K8" s="250">
        <v>1</v>
      </c>
      <c r="L8" s="222">
        <v>37</v>
      </c>
    </row>
    <row r="9" spans="1:12" ht="12.75" customHeight="1">
      <c r="A9" s="249" t="s">
        <v>393</v>
      </c>
      <c r="B9" s="221">
        <v>41</v>
      </c>
      <c r="C9" s="221">
        <v>35</v>
      </c>
      <c r="D9" s="221">
        <v>47</v>
      </c>
      <c r="E9" s="221">
        <v>56</v>
      </c>
      <c r="F9" s="221">
        <v>44</v>
      </c>
      <c r="G9" s="221">
        <v>45</v>
      </c>
      <c r="H9" s="222">
        <v>40</v>
      </c>
      <c r="I9" s="222">
        <v>38</v>
      </c>
      <c r="J9" s="222">
        <v>31</v>
      </c>
      <c r="K9" s="250" t="s">
        <v>8</v>
      </c>
      <c r="L9" s="222">
        <v>33</v>
      </c>
    </row>
    <row r="10" spans="1:12" ht="12.75" customHeight="1">
      <c r="A10" s="249" t="s">
        <v>424</v>
      </c>
      <c r="B10" s="221">
        <v>5</v>
      </c>
      <c r="C10" s="221">
        <v>3</v>
      </c>
      <c r="D10" s="221">
        <v>4</v>
      </c>
      <c r="E10" s="221">
        <v>4</v>
      </c>
      <c r="F10" s="221">
        <v>3</v>
      </c>
      <c r="G10" s="221">
        <v>4</v>
      </c>
      <c r="H10" s="222">
        <v>7</v>
      </c>
      <c r="I10" s="222">
        <v>2</v>
      </c>
      <c r="J10" s="222">
        <v>5</v>
      </c>
      <c r="K10" s="250" t="s">
        <v>8</v>
      </c>
      <c r="L10" s="222">
        <v>5</v>
      </c>
    </row>
    <row r="11" spans="1:12" ht="12.75" customHeight="1">
      <c r="A11" s="249" t="s">
        <v>387</v>
      </c>
      <c r="B11" s="221">
        <v>9</v>
      </c>
      <c r="C11" s="221">
        <v>8</v>
      </c>
      <c r="D11" s="221">
        <v>5</v>
      </c>
      <c r="E11" s="221">
        <v>5</v>
      </c>
      <c r="F11" s="221">
        <v>5</v>
      </c>
      <c r="G11" s="221">
        <v>5</v>
      </c>
      <c r="H11" s="222">
        <v>4</v>
      </c>
      <c r="I11" s="222">
        <v>4</v>
      </c>
      <c r="J11" s="222">
        <v>4</v>
      </c>
      <c r="K11" s="250" t="s">
        <v>8</v>
      </c>
      <c r="L11" s="222">
        <v>5</v>
      </c>
    </row>
    <row r="12" spans="1:12" ht="12.75" customHeight="1">
      <c r="A12" s="249" t="s">
        <v>71</v>
      </c>
      <c r="B12" s="221">
        <v>6</v>
      </c>
      <c r="C12" s="221">
        <v>4</v>
      </c>
      <c r="D12" s="221">
        <v>6</v>
      </c>
      <c r="E12" s="221">
        <v>8</v>
      </c>
      <c r="F12" s="221">
        <v>6</v>
      </c>
      <c r="G12" s="221">
        <v>5</v>
      </c>
      <c r="H12" s="222">
        <v>5</v>
      </c>
      <c r="I12" s="222">
        <v>5</v>
      </c>
      <c r="J12" s="222">
        <v>4</v>
      </c>
      <c r="K12" s="250" t="s">
        <v>8</v>
      </c>
      <c r="L12" s="222">
        <v>4</v>
      </c>
    </row>
    <row r="13" spans="1:12" ht="12.75" customHeight="1">
      <c r="A13" s="249" t="s">
        <v>35</v>
      </c>
      <c r="B13" s="221">
        <v>36</v>
      </c>
      <c r="C13" s="221">
        <v>23</v>
      </c>
      <c r="D13" s="221">
        <v>40</v>
      </c>
      <c r="E13" s="221">
        <v>42</v>
      </c>
      <c r="F13" s="221">
        <v>44</v>
      </c>
      <c r="G13" s="221">
        <v>50</v>
      </c>
      <c r="H13" s="222">
        <v>40</v>
      </c>
      <c r="I13" s="222">
        <v>33</v>
      </c>
      <c r="J13" s="222">
        <v>38</v>
      </c>
      <c r="K13" s="250" t="s">
        <v>8</v>
      </c>
      <c r="L13" s="222">
        <v>37</v>
      </c>
    </row>
    <row r="14" spans="1:12" ht="12.75" customHeight="1">
      <c r="A14" s="255" t="s">
        <v>580</v>
      </c>
      <c r="B14" s="256">
        <v>39</v>
      </c>
      <c r="C14" s="256">
        <v>41</v>
      </c>
      <c r="D14" s="256">
        <v>33</v>
      </c>
      <c r="E14" s="256">
        <v>47</v>
      </c>
      <c r="F14" s="256">
        <v>44</v>
      </c>
      <c r="G14" s="256">
        <v>41</v>
      </c>
      <c r="H14" s="257">
        <v>37</v>
      </c>
      <c r="I14" s="257">
        <v>28</v>
      </c>
      <c r="J14" s="257">
        <v>27</v>
      </c>
      <c r="K14" s="258" t="s">
        <v>8</v>
      </c>
      <c r="L14" s="257">
        <v>33</v>
      </c>
    </row>
    <row r="15" spans="1:12" ht="12.75" customHeight="1">
      <c r="A15" s="249" t="s">
        <v>430</v>
      </c>
      <c r="B15" s="221">
        <v>1101</v>
      </c>
      <c r="C15" s="221">
        <v>974</v>
      </c>
      <c r="D15" s="221">
        <v>1053</v>
      </c>
      <c r="E15" s="221">
        <v>1016</v>
      </c>
      <c r="F15" s="221">
        <v>943</v>
      </c>
      <c r="G15" s="221">
        <v>933</v>
      </c>
      <c r="H15" s="222">
        <v>904</v>
      </c>
      <c r="I15" s="222">
        <v>826</v>
      </c>
      <c r="J15" s="222">
        <f>SUM(J16:J43)</f>
        <v>781</v>
      </c>
      <c r="K15" s="250">
        <f>SUM(K16:K43)</f>
        <v>40</v>
      </c>
      <c r="L15" s="222">
        <v>776</v>
      </c>
    </row>
    <row r="16" spans="1:12" ht="12.75" customHeight="1">
      <c r="A16" s="251" t="s">
        <v>49</v>
      </c>
      <c r="B16" s="252">
        <v>3</v>
      </c>
      <c r="C16" s="252">
        <v>3</v>
      </c>
      <c r="D16" s="252">
        <v>4</v>
      </c>
      <c r="E16" s="252">
        <v>4</v>
      </c>
      <c r="F16" s="252">
        <v>7</v>
      </c>
      <c r="G16" s="252">
        <v>9</v>
      </c>
      <c r="H16" s="253">
        <v>10</v>
      </c>
      <c r="I16" s="253">
        <v>10</v>
      </c>
      <c r="J16" s="253">
        <v>8</v>
      </c>
      <c r="K16" s="254" t="s">
        <v>8</v>
      </c>
      <c r="L16" s="253">
        <v>5</v>
      </c>
    </row>
    <row r="17" spans="1:12" ht="12.75" customHeight="1">
      <c r="A17" s="249" t="s">
        <v>27</v>
      </c>
      <c r="B17" s="221">
        <v>63</v>
      </c>
      <c r="C17" s="221">
        <v>56</v>
      </c>
      <c r="D17" s="221">
        <v>49</v>
      </c>
      <c r="E17" s="221">
        <v>51</v>
      </c>
      <c r="F17" s="221">
        <v>45</v>
      </c>
      <c r="G17" s="221">
        <v>41</v>
      </c>
      <c r="H17" s="222">
        <v>32</v>
      </c>
      <c r="I17" s="222">
        <v>27</v>
      </c>
      <c r="J17" s="222">
        <v>23</v>
      </c>
      <c r="K17" s="250" t="s">
        <v>8</v>
      </c>
      <c r="L17" s="222">
        <v>19</v>
      </c>
    </row>
    <row r="18" spans="1:12" ht="12.75" customHeight="1">
      <c r="A18" s="249" t="s">
        <v>77</v>
      </c>
      <c r="B18" s="221">
        <v>38</v>
      </c>
      <c r="C18" s="221">
        <v>31</v>
      </c>
      <c r="D18" s="221">
        <v>29</v>
      </c>
      <c r="E18" s="221">
        <v>30</v>
      </c>
      <c r="F18" s="221">
        <v>26</v>
      </c>
      <c r="G18" s="221">
        <v>24</v>
      </c>
      <c r="H18" s="222">
        <v>21</v>
      </c>
      <c r="I18" s="222">
        <v>22</v>
      </c>
      <c r="J18" s="222">
        <v>19</v>
      </c>
      <c r="K18" s="250" t="s">
        <v>8</v>
      </c>
      <c r="L18" s="222">
        <v>14</v>
      </c>
    </row>
    <row r="19" spans="1:12" ht="12.75" customHeight="1">
      <c r="A19" s="249" t="s">
        <v>451</v>
      </c>
      <c r="B19" s="221">
        <v>57</v>
      </c>
      <c r="C19" s="221">
        <v>60</v>
      </c>
      <c r="D19" s="221">
        <v>67</v>
      </c>
      <c r="E19" s="221">
        <v>74</v>
      </c>
      <c r="F19" s="221">
        <v>66</v>
      </c>
      <c r="G19" s="221">
        <v>61</v>
      </c>
      <c r="H19" s="222">
        <v>64</v>
      </c>
      <c r="I19" s="222">
        <v>57</v>
      </c>
      <c r="J19" s="222">
        <v>50</v>
      </c>
      <c r="K19" s="250">
        <v>3</v>
      </c>
      <c r="L19" s="222">
        <v>57</v>
      </c>
    </row>
    <row r="20" spans="1:12" ht="12.75" customHeight="1">
      <c r="A20" s="249" t="s">
        <v>494</v>
      </c>
      <c r="B20" s="221">
        <v>23</v>
      </c>
      <c r="C20" s="221">
        <v>21</v>
      </c>
      <c r="D20" s="221">
        <v>20</v>
      </c>
      <c r="E20" s="221">
        <v>17</v>
      </c>
      <c r="F20" s="221">
        <v>17</v>
      </c>
      <c r="G20" s="221">
        <v>15</v>
      </c>
      <c r="H20" s="222">
        <v>11</v>
      </c>
      <c r="I20" s="222">
        <v>11</v>
      </c>
      <c r="J20" s="222">
        <v>12</v>
      </c>
      <c r="K20" s="250">
        <v>1</v>
      </c>
      <c r="L20" s="222">
        <v>8</v>
      </c>
    </row>
    <row r="21" spans="1:12" ht="12.75" customHeight="1">
      <c r="A21" s="249" t="s">
        <v>554</v>
      </c>
      <c r="B21" s="221">
        <v>39</v>
      </c>
      <c r="C21" s="221">
        <v>31</v>
      </c>
      <c r="D21" s="221">
        <v>29</v>
      </c>
      <c r="E21" s="221">
        <v>23</v>
      </c>
      <c r="F21" s="221">
        <v>26</v>
      </c>
      <c r="G21" s="221">
        <v>34</v>
      </c>
      <c r="H21" s="222">
        <v>28</v>
      </c>
      <c r="I21" s="222">
        <v>25</v>
      </c>
      <c r="J21" s="222">
        <v>24</v>
      </c>
      <c r="K21" s="250" t="s">
        <v>8</v>
      </c>
      <c r="L21" s="222">
        <v>34</v>
      </c>
    </row>
    <row r="22" spans="1:12" ht="12.75" customHeight="1">
      <c r="A22" s="249" t="s">
        <v>500</v>
      </c>
      <c r="B22" s="221">
        <v>68</v>
      </c>
      <c r="C22" s="221">
        <v>54</v>
      </c>
      <c r="D22" s="221">
        <v>48</v>
      </c>
      <c r="E22" s="221">
        <v>40</v>
      </c>
      <c r="F22" s="221">
        <v>23</v>
      </c>
      <c r="G22" s="221">
        <v>33</v>
      </c>
      <c r="H22" s="222">
        <v>22</v>
      </c>
      <c r="I22" s="222">
        <v>20</v>
      </c>
      <c r="J22" s="222">
        <v>22</v>
      </c>
      <c r="K22" s="250">
        <v>7</v>
      </c>
      <c r="L22" s="222">
        <v>24</v>
      </c>
    </row>
    <row r="23" spans="1:12" ht="12.75" customHeight="1">
      <c r="A23" s="249" t="s">
        <v>317</v>
      </c>
      <c r="B23" s="221">
        <v>80</v>
      </c>
      <c r="C23" s="221">
        <v>79</v>
      </c>
      <c r="D23" s="221">
        <v>84</v>
      </c>
      <c r="E23" s="221">
        <v>79</v>
      </c>
      <c r="F23" s="221">
        <v>75</v>
      </c>
      <c r="G23" s="221">
        <v>67</v>
      </c>
      <c r="H23" s="222">
        <v>66</v>
      </c>
      <c r="I23" s="222">
        <v>44</v>
      </c>
      <c r="J23" s="222">
        <v>44</v>
      </c>
      <c r="K23" s="250">
        <v>3</v>
      </c>
      <c r="L23" s="222">
        <v>42</v>
      </c>
    </row>
    <row r="24" spans="1:12" ht="12.75" customHeight="1">
      <c r="A24" s="249" t="s">
        <v>492</v>
      </c>
      <c r="B24" s="221">
        <v>8</v>
      </c>
      <c r="C24" s="221">
        <v>6</v>
      </c>
      <c r="D24" s="221">
        <v>8</v>
      </c>
      <c r="E24" s="221">
        <v>7</v>
      </c>
      <c r="F24" s="221">
        <v>5</v>
      </c>
      <c r="G24" s="221">
        <v>4</v>
      </c>
      <c r="H24" s="222">
        <v>1</v>
      </c>
      <c r="I24" s="222">
        <v>3</v>
      </c>
      <c r="J24" s="222">
        <v>2</v>
      </c>
      <c r="K24" s="250">
        <v>1</v>
      </c>
      <c r="L24" s="222">
        <v>3</v>
      </c>
    </row>
    <row r="25" spans="1:12" ht="12.75" customHeight="1">
      <c r="A25" s="249" t="s">
        <v>282</v>
      </c>
      <c r="B25" s="221">
        <v>21</v>
      </c>
      <c r="C25" s="221">
        <v>19</v>
      </c>
      <c r="D25" s="221">
        <v>22</v>
      </c>
      <c r="E25" s="221">
        <v>19</v>
      </c>
      <c r="F25" s="221">
        <v>18</v>
      </c>
      <c r="G25" s="221">
        <v>18</v>
      </c>
      <c r="H25" s="222">
        <v>13</v>
      </c>
      <c r="I25" s="222">
        <v>12</v>
      </c>
      <c r="J25" s="222">
        <v>9</v>
      </c>
      <c r="K25" s="250">
        <v>1</v>
      </c>
      <c r="L25" s="222">
        <v>9</v>
      </c>
    </row>
    <row r="26" spans="1:12" ht="12.75" customHeight="1">
      <c r="A26" s="249" t="s">
        <v>237</v>
      </c>
      <c r="B26" s="221">
        <v>3</v>
      </c>
      <c r="C26" s="221">
        <v>2</v>
      </c>
      <c r="D26" s="221">
        <v>5</v>
      </c>
      <c r="E26" s="221">
        <v>2</v>
      </c>
      <c r="F26" s="221">
        <v>1</v>
      </c>
      <c r="G26" s="221">
        <v>0</v>
      </c>
      <c r="H26" s="222" t="s">
        <v>8</v>
      </c>
      <c r="I26" s="222" t="s">
        <v>8</v>
      </c>
      <c r="J26" s="222" t="s">
        <v>8</v>
      </c>
      <c r="K26" s="250" t="s">
        <v>8</v>
      </c>
      <c r="L26" s="222" t="s">
        <v>8</v>
      </c>
    </row>
    <row r="27" spans="1:12" ht="12.75" customHeight="1">
      <c r="A27" s="249" t="s">
        <v>248</v>
      </c>
      <c r="B27" s="221">
        <v>26</v>
      </c>
      <c r="C27" s="221">
        <v>23</v>
      </c>
      <c r="D27" s="221">
        <v>28</v>
      </c>
      <c r="E27" s="221">
        <v>23</v>
      </c>
      <c r="F27" s="221">
        <v>26</v>
      </c>
      <c r="G27" s="221">
        <v>19</v>
      </c>
      <c r="H27" s="222">
        <v>19</v>
      </c>
      <c r="I27" s="222">
        <v>14</v>
      </c>
      <c r="J27" s="222">
        <v>16</v>
      </c>
      <c r="K27" s="250">
        <v>1</v>
      </c>
      <c r="L27" s="222">
        <v>17</v>
      </c>
    </row>
    <row r="28" spans="1:12" ht="12.75" customHeight="1">
      <c r="A28" s="249" t="s">
        <v>111</v>
      </c>
      <c r="B28" s="221">
        <v>77</v>
      </c>
      <c r="C28" s="221">
        <v>62</v>
      </c>
      <c r="D28" s="221">
        <v>70</v>
      </c>
      <c r="E28" s="221">
        <v>67</v>
      </c>
      <c r="F28" s="221">
        <v>46</v>
      </c>
      <c r="G28" s="221">
        <v>42</v>
      </c>
      <c r="H28" s="222">
        <v>40</v>
      </c>
      <c r="I28" s="222">
        <v>38</v>
      </c>
      <c r="J28" s="222">
        <v>36</v>
      </c>
      <c r="K28" s="250">
        <v>3</v>
      </c>
      <c r="L28" s="222">
        <v>31</v>
      </c>
    </row>
    <row r="29" spans="1:12" ht="12.75" customHeight="1">
      <c r="A29" s="249" t="s">
        <v>25</v>
      </c>
      <c r="B29" s="221">
        <v>15</v>
      </c>
      <c r="C29" s="221">
        <v>12</v>
      </c>
      <c r="D29" s="221">
        <v>15</v>
      </c>
      <c r="E29" s="221">
        <v>15</v>
      </c>
      <c r="F29" s="221">
        <v>10</v>
      </c>
      <c r="G29" s="221">
        <v>7</v>
      </c>
      <c r="H29" s="222">
        <v>10</v>
      </c>
      <c r="I29" s="222">
        <v>6</v>
      </c>
      <c r="J29" s="222">
        <v>5</v>
      </c>
      <c r="K29" s="250">
        <v>1</v>
      </c>
      <c r="L29" s="222">
        <v>2</v>
      </c>
    </row>
    <row r="30" spans="1:12" ht="12.75" customHeight="1">
      <c r="A30" s="249" t="s">
        <v>479</v>
      </c>
      <c r="B30" s="221">
        <v>42</v>
      </c>
      <c r="C30" s="221">
        <v>41</v>
      </c>
      <c r="D30" s="221">
        <v>60</v>
      </c>
      <c r="E30" s="221">
        <v>70</v>
      </c>
      <c r="F30" s="221">
        <v>71</v>
      </c>
      <c r="G30" s="221">
        <v>58</v>
      </c>
      <c r="H30" s="222">
        <v>51</v>
      </c>
      <c r="I30" s="222">
        <v>70</v>
      </c>
      <c r="J30" s="222">
        <v>68</v>
      </c>
      <c r="K30" s="250">
        <v>4</v>
      </c>
      <c r="L30" s="222">
        <v>69</v>
      </c>
    </row>
    <row r="31" spans="1:12" ht="12.75" customHeight="1">
      <c r="A31" s="249" t="s">
        <v>624</v>
      </c>
      <c r="B31" s="221">
        <v>36</v>
      </c>
      <c r="C31" s="221">
        <v>30</v>
      </c>
      <c r="D31" s="221">
        <v>39</v>
      </c>
      <c r="E31" s="221">
        <v>47</v>
      </c>
      <c r="F31" s="221">
        <v>44</v>
      </c>
      <c r="G31" s="221">
        <v>53</v>
      </c>
      <c r="H31" s="222">
        <v>54</v>
      </c>
      <c r="I31" s="222">
        <v>47</v>
      </c>
      <c r="J31" s="222">
        <v>55</v>
      </c>
      <c r="K31" s="250">
        <v>6</v>
      </c>
      <c r="L31" s="222">
        <v>58</v>
      </c>
    </row>
    <row r="32" spans="1:12" ht="12.75" customHeight="1">
      <c r="A32" s="249" t="s">
        <v>422</v>
      </c>
      <c r="B32" s="221">
        <v>25</v>
      </c>
      <c r="C32" s="221">
        <v>25</v>
      </c>
      <c r="D32" s="221">
        <v>28</v>
      </c>
      <c r="E32" s="221">
        <v>22</v>
      </c>
      <c r="F32" s="221">
        <v>14</v>
      </c>
      <c r="G32" s="221">
        <v>12</v>
      </c>
      <c r="H32" s="222">
        <v>10</v>
      </c>
      <c r="I32" s="222">
        <v>9</v>
      </c>
      <c r="J32" s="222">
        <v>7</v>
      </c>
      <c r="K32" s="250" t="s">
        <v>8</v>
      </c>
      <c r="L32" s="222">
        <v>6</v>
      </c>
    </row>
    <row r="33" spans="1:12" ht="12.75" customHeight="1">
      <c r="A33" s="249" t="s">
        <v>65</v>
      </c>
      <c r="B33" s="221">
        <v>50</v>
      </c>
      <c r="C33" s="221">
        <v>43</v>
      </c>
      <c r="D33" s="221">
        <v>38</v>
      </c>
      <c r="E33" s="221">
        <v>38</v>
      </c>
      <c r="F33" s="221">
        <v>33</v>
      </c>
      <c r="G33" s="221">
        <v>29</v>
      </c>
      <c r="H33" s="222">
        <v>25</v>
      </c>
      <c r="I33" s="222">
        <v>23</v>
      </c>
      <c r="J33" s="222">
        <v>23</v>
      </c>
      <c r="K33" s="250" t="s">
        <v>8</v>
      </c>
      <c r="L33" s="222">
        <v>18</v>
      </c>
    </row>
    <row r="34" spans="1:12" ht="12.75" customHeight="1">
      <c r="A34" s="249" t="s">
        <v>288</v>
      </c>
      <c r="B34" s="221">
        <v>24</v>
      </c>
      <c r="C34" s="221">
        <v>20</v>
      </c>
      <c r="D34" s="221">
        <v>26</v>
      </c>
      <c r="E34" s="221">
        <v>15</v>
      </c>
      <c r="F34" s="221">
        <v>15</v>
      </c>
      <c r="G34" s="221">
        <v>13</v>
      </c>
      <c r="H34" s="222">
        <v>12</v>
      </c>
      <c r="I34" s="222" t="s">
        <v>8</v>
      </c>
      <c r="J34" s="222" t="s">
        <v>8</v>
      </c>
      <c r="K34" s="250" t="s">
        <v>8</v>
      </c>
      <c r="L34" s="222" t="s">
        <v>8</v>
      </c>
    </row>
    <row r="35" spans="1:12" ht="12.75" customHeight="1">
      <c r="A35" s="249" t="s">
        <v>390</v>
      </c>
      <c r="B35" s="221">
        <v>9</v>
      </c>
      <c r="C35" s="221">
        <v>7</v>
      </c>
      <c r="D35" s="221">
        <v>10</v>
      </c>
      <c r="E35" s="221">
        <v>6</v>
      </c>
      <c r="F35" s="221">
        <v>3</v>
      </c>
      <c r="G35" s="221">
        <v>8</v>
      </c>
      <c r="H35" s="222">
        <v>7</v>
      </c>
      <c r="I35" s="222" t="s">
        <v>8</v>
      </c>
      <c r="J35" s="222" t="s">
        <v>8</v>
      </c>
      <c r="K35" s="250" t="s">
        <v>8</v>
      </c>
      <c r="L35" s="222" t="s">
        <v>8</v>
      </c>
    </row>
    <row r="36" spans="1:12" ht="12.75" customHeight="1">
      <c r="A36" s="249" t="s">
        <v>179</v>
      </c>
      <c r="B36" s="221">
        <v>62</v>
      </c>
      <c r="C36" s="221">
        <v>52</v>
      </c>
      <c r="D36" s="221">
        <v>57</v>
      </c>
      <c r="E36" s="221">
        <v>51</v>
      </c>
      <c r="F36" s="221">
        <v>51</v>
      </c>
      <c r="G36" s="221">
        <v>47</v>
      </c>
      <c r="H36" s="222">
        <v>48</v>
      </c>
      <c r="I36" s="222">
        <v>49</v>
      </c>
      <c r="J36" s="222">
        <v>48</v>
      </c>
      <c r="K36" s="250" t="s">
        <v>8</v>
      </c>
      <c r="L36" s="222">
        <v>40</v>
      </c>
    </row>
    <row r="37" spans="1:12" ht="12.75" customHeight="1">
      <c r="A37" s="249" t="s">
        <v>526</v>
      </c>
      <c r="B37" s="221">
        <v>5</v>
      </c>
      <c r="C37" s="221">
        <v>4</v>
      </c>
      <c r="D37" s="221">
        <v>1</v>
      </c>
      <c r="E37" s="221">
        <v>1</v>
      </c>
      <c r="F37" s="221">
        <v>3</v>
      </c>
      <c r="G37" s="221">
        <v>2</v>
      </c>
      <c r="H37" s="222">
        <v>1</v>
      </c>
      <c r="I37" s="222">
        <v>24</v>
      </c>
      <c r="J37" s="222">
        <v>18</v>
      </c>
      <c r="K37" s="250">
        <v>1</v>
      </c>
      <c r="L37" s="222">
        <v>18</v>
      </c>
    </row>
    <row r="38" spans="1:12" ht="12.75" customHeight="1">
      <c r="A38" s="249" t="s">
        <v>600</v>
      </c>
      <c r="B38" s="221">
        <v>53</v>
      </c>
      <c r="C38" s="221">
        <v>38</v>
      </c>
      <c r="D38" s="221">
        <v>58</v>
      </c>
      <c r="E38" s="221">
        <v>56</v>
      </c>
      <c r="F38" s="221">
        <v>58</v>
      </c>
      <c r="G38" s="221">
        <v>64</v>
      </c>
      <c r="H38" s="222">
        <v>64</v>
      </c>
      <c r="I38" s="222">
        <v>67</v>
      </c>
      <c r="J38" s="222">
        <v>73</v>
      </c>
      <c r="K38" s="250" t="s">
        <v>8</v>
      </c>
      <c r="L38" s="222">
        <v>61</v>
      </c>
    </row>
    <row r="39" spans="1:12" ht="12.75" customHeight="1">
      <c r="A39" s="249" t="s">
        <v>275</v>
      </c>
      <c r="B39" s="221">
        <v>17</v>
      </c>
      <c r="C39" s="221">
        <v>16</v>
      </c>
      <c r="D39" s="221">
        <v>16</v>
      </c>
      <c r="E39" s="221">
        <v>12</v>
      </c>
      <c r="F39" s="221">
        <v>9</v>
      </c>
      <c r="G39" s="221">
        <v>10</v>
      </c>
      <c r="H39" s="222">
        <v>16</v>
      </c>
      <c r="I39" s="222">
        <v>13</v>
      </c>
      <c r="J39" s="222">
        <v>10</v>
      </c>
      <c r="K39" s="250">
        <v>2</v>
      </c>
      <c r="L39" s="222">
        <v>15</v>
      </c>
    </row>
    <row r="40" spans="1:12" ht="12.75" customHeight="1">
      <c r="A40" s="249" t="s">
        <v>531</v>
      </c>
      <c r="B40" s="221">
        <v>32</v>
      </c>
      <c r="C40" s="221">
        <v>32</v>
      </c>
      <c r="D40" s="221">
        <v>37</v>
      </c>
      <c r="E40" s="221">
        <v>43</v>
      </c>
      <c r="F40" s="221">
        <v>43</v>
      </c>
      <c r="G40" s="221">
        <v>48</v>
      </c>
      <c r="H40" s="222">
        <v>50</v>
      </c>
      <c r="I40" s="222">
        <v>46</v>
      </c>
      <c r="J40" s="222">
        <v>43</v>
      </c>
      <c r="K40" s="250">
        <v>3</v>
      </c>
      <c r="L40" s="222">
        <v>54</v>
      </c>
    </row>
    <row r="41" spans="1:12" ht="12.75" customHeight="1">
      <c r="A41" s="249" t="s">
        <v>650</v>
      </c>
      <c r="B41" s="221">
        <v>40</v>
      </c>
      <c r="C41" s="221">
        <v>38</v>
      </c>
      <c r="D41" s="221">
        <v>43</v>
      </c>
      <c r="E41" s="221">
        <v>38</v>
      </c>
      <c r="F41" s="221">
        <v>39</v>
      </c>
      <c r="G41" s="221">
        <v>34</v>
      </c>
      <c r="H41" s="222">
        <v>35</v>
      </c>
      <c r="I41" s="222">
        <v>25</v>
      </c>
      <c r="J41" s="222">
        <v>23</v>
      </c>
      <c r="K41" s="250">
        <v>1</v>
      </c>
      <c r="L41" s="222">
        <v>23</v>
      </c>
    </row>
    <row r="42" spans="1:12" ht="12.75" customHeight="1">
      <c r="A42" s="249" t="s">
        <v>186</v>
      </c>
      <c r="B42" s="221">
        <v>10</v>
      </c>
      <c r="C42" s="221">
        <v>5</v>
      </c>
      <c r="D42" s="221">
        <v>4</v>
      </c>
      <c r="E42" s="221">
        <v>4</v>
      </c>
      <c r="F42" s="221">
        <v>5</v>
      </c>
      <c r="G42" s="221">
        <v>31</v>
      </c>
      <c r="H42" s="222">
        <v>27</v>
      </c>
      <c r="I42" s="222">
        <v>30</v>
      </c>
      <c r="J42" s="222">
        <v>25</v>
      </c>
      <c r="K42" s="250" t="s">
        <v>8</v>
      </c>
      <c r="L42" s="222">
        <v>22</v>
      </c>
    </row>
    <row r="43" spans="1:12" ht="12.75" customHeight="1">
      <c r="A43" s="259" t="s">
        <v>252</v>
      </c>
      <c r="B43" s="230">
        <v>175</v>
      </c>
      <c r="C43" s="230">
        <v>164</v>
      </c>
      <c r="D43" s="230">
        <v>158</v>
      </c>
      <c r="E43" s="230">
        <v>162</v>
      </c>
      <c r="F43" s="230">
        <v>164</v>
      </c>
      <c r="G43" s="230">
        <v>150</v>
      </c>
      <c r="H43" s="260">
        <v>167</v>
      </c>
      <c r="I43" s="260">
        <v>134</v>
      </c>
      <c r="J43" s="260">
        <v>118</v>
      </c>
      <c r="K43" s="261">
        <v>2</v>
      </c>
      <c r="L43" s="260">
        <v>127</v>
      </c>
    </row>
    <row r="44" spans="1:12" ht="16.5" customHeight="1">
      <c r="A44" s="35" t="s">
        <v>495</v>
      </c>
      <c r="B44" s="29" t="s">
        <v>125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6.5" customHeight="1">
      <c r="A45" s="35"/>
      <c r="B45" s="35" t="s">
        <v>18</v>
      </c>
      <c r="C45" s="35"/>
      <c r="D45" s="35"/>
      <c r="E45" s="35"/>
      <c r="F45" s="35"/>
      <c r="G45" s="35"/>
      <c r="L45" s="30"/>
    </row>
    <row r="46" spans="2:12" ht="13.5" hidden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</sheetData>
  <sheetProtection/>
  <mergeCells count="2">
    <mergeCell ref="J2:K2"/>
    <mergeCell ref="B46:L46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7" r:id="rId2"/>
  <headerFooter alignWithMargins="0">
    <oddFooter>&amp;R&amp;"ＭＳ Ｐ明朝,標準"&amp;10－２７－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6.125" style="1" customWidth="1"/>
    <col min="2" max="12" width="9.375" style="1" customWidth="1"/>
    <col min="13" max="16384" width="9.00390625" style="1" customWidth="1"/>
  </cols>
  <sheetData>
    <row r="1" spans="1:12" ht="16.5" customHeight="1">
      <c r="A1" s="1" t="s">
        <v>350</v>
      </c>
      <c r="B1" s="123"/>
      <c r="C1" s="123"/>
      <c r="D1" s="123"/>
      <c r="E1" s="123"/>
      <c r="F1" s="123"/>
      <c r="G1" s="123"/>
      <c r="H1" s="123"/>
      <c r="I1" s="7"/>
      <c r="J1" s="7"/>
      <c r="K1" s="7"/>
      <c r="L1" s="7" t="s">
        <v>614</v>
      </c>
    </row>
    <row r="2" spans="1:12" ht="16.5" customHeight="1">
      <c r="A2" s="77" t="s">
        <v>11</v>
      </c>
      <c r="B2" s="262" t="s">
        <v>332</v>
      </c>
      <c r="C2" s="262" t="s">
        <v>385</v>
      </c>
      <c r="D2" s="262" t="s">
        <v>204</v>
      </c>
      <c r="E2" s="262" t="s">
        <v>169</v>
      </c>
      <c r="F2" s="262" t="s">
        <v>134</v>
      </c>
      <c r="G2" s="262" t="s">
        <v>250</v>
      </c>
      <c r="H2" s="37" t="s">
        <v>553</v>
      </c>
      <c r="I2" s="37" t="s">
        <v>339</v>
      </c>
      <c r="J2" s="37" t="s">
        <v>142</v>
      </c>
      <c r="K2" s="263"/>
      <c r="L2" s="37" t="s">
        <v>201</v>
      </c>
    </row>
    <row r="3" spans="1:12" ht="13.5" customHeight="1">
      <c r="A3" s="191"/>
      <c r="B3" s="12"/>
      <c r="C3" s="12"/>
      <c r="D3" s="12"/>
      <c r="E3" s="12"/>
      <c r="F3" s="12"/>
      <c r="G3" s="12"/>
      <c r="H3" s="264"/>
      <c r="I3" s="264"/>
      <c r="J3" s="42" t="s">
        <v>400</v>
      </c>
      <c r="K3" s="55" t="s">
        <v>398</v>
      </c>
      <c r="L3" s="40"/>
    </row>
    <row r="4" spans="1:12" ht="12.75" customHeight="1">
      <c r="A4" s="245" t="s">
        <v>461</v>
      </c>
      <c r="B4" s="246">
        <v>5944</v>
      </c>
      <c r="C4" s="246">
        <v>5082</v>
      </c>
      <c r="D4" s="246">
        <v>5608</v>
      </c>
      <c r="E4" s="246">
        <v>5742</v>
      </c>
      <c r="F4" s="246">
        <v>5669</v>
      </c>
      <c r="G4" s="246">
        <v>6198</v>
      </c>
      <c r="H4" s="247">
        <v>6161</v>
      </c>
      <c r="I4" s="247">
        <v>5886</v>
      </c>
      <c r="J4" s="247">
        <f>J5+J15</f>
        <v>5072</v>
      </c>
      <c r="K4" s="248">
        <f>K5+K15</f>
        <v>144</v>
      </c>
      <c r="L4" s="247">
        <v>5242</v>
      </c>
    </row>
    <row r="5" spans="1:12" ht="12.75" customHeight="1">
      <c r="A5" s="249" t="s">
        <v>529</v>
      </c>
      <c r="B5" s="221">
        <v>1676</v>
      </c>
      <c r="C5" s="221">
        <v>1442</v>
      </c>
      <c r="D5" s="221">
        <v>1606</v>
      </c>
      <c r="E5" s="221">
        <v>1735</v>
      </c>
      <c r="F5" s="221">
        <v>1631</v>
      </c>
      <c r="G5" s="221">
        <v>1847</v>
      </c>
      <c r="H5" s="222">
        <v>1512</v>
      </c>
      <c r="I5" s="222">
        <v>1390</v>
      </c>
      <c r="J5" s="222">
        <f>SUM(J6:J14)</f>
        <v>1190</v>
      </c>
      <c r="K5" s="250">
        <f>SUM(K6:K14)</f>
        <v>2</v>
      </c>
      <c r="L5" s="222">
        <v>1060</v>
      </c>
    </row>
    <row r="6" spans="1:12" ht="12.75" customHeight="1">
      <c r="A6" s="251" t="s">
        <v>48</v>
      </c>
      <c r="B6" s="252" t="s">
        <v>439</v>
      </c>
      <c r="C6" s="252" t="s">
        <v>294</v>
      </c>
      <c r="D6" s="252" t="s">
        <v>439</v>
      </c>
      <c r="E6" s="252" t="s">
        <v>439</v>
      </c>
      <c r="F6" s="252" t="s">
        <v>294</v>
      </c>
      <c r="G6" s="252" t="s">
        <v>294</v>
      </c>
      <c r="H6" s="253" t="s">
        <v>8</v>
      </c>
      <c r="I6" s="253" t="s">
        <v>8</v>
      </c>
      <c r="J6" s="253" t="s">
        <v>8</v>
      </c>
      <c r="K6" s="254" t="s">
        <v>8</v>
      </c>
      <c r="L6" s="253" t="s">
        <v>8</v>
      </c>
    </row>
    <row r="7" spans="1:12" ht="12.75" customHeight="1">
      <c r="A7" s="249" t="s">
        <v>38</v>
      </c>
      <c r="B7" s="221" t="s">
        <v>294</v>
      </c>
      <c r="C7" s="221" t="s">
        <v>294</v>
      </c>
      <c r="D7" s="221" t="s">
        <v>294</v>
      </c>
      <c r="E7" s="221" t="s">
        <v>294</v>
      </c>
      <c r="F7" s="221" t="s">
        <v>294</v>
      </c>
      <c r="G7" s="221" t="s">
        <v>294</v>
      </c>
      <c r="H7" s="222">
        <v>19</v>
      </c>
      <c r="I7" s="222">
        <v>27</v>
      </c>
      <c r="J7" s="222">
        <v>43</v>
      </c>
      <c r="K7" s="250" t="s">
        <v>8</v>
      </c>
      <c r="L7" s="222">
        <v>15</v>
      </c>
    </row>
    <row r="8" spans="1:12" ht="12.75" customHeight="1">
      <c r="A8" s="249" t="s">
        <v>102</v>
      </c>
      <c r="B8" s="221">
        <v>502</v>
      </c>
      <c r="C8" s="221">
        <v>450</v>
      </c>
      <c r="D8" s="221">
        <v>523</v>
      </c>
      <c r="E8" s="221">
        <v>565</v>
      </c>
      <c r="F8" s="221">
        <v>521</v>
      </c>
      <c r="G8" s="221">
        <v>595</v>
      </c>
      <c r="H8" s="222">
        <v>476</v>
      </c>
      <c r="I8" s="222">
        <v>380</v>
      </c>
      <c r="J8" s="222">
        <v>303</v>
      </c>
      <c r="K8" s="250">
        <v>2</v>
      </c>
      <c r="L8" s="222">
        <v>276</v>
      </c>
    </row>
    <row r="9" spans="1:12" ht="12.75" customHeight="1">
      <c r="A9" s="249" t="s">
        <v>393</v>
      </c>
      <c r="B9" s="221">
        <v>392</v>
      </c>
      <c r="C9" s="221">
        <v>273</v>
      </c>
      <c r="D9" s="221">
        <v>303</v>
      </c>
      <c r="E9" s="221">
        <v>394</v>
      </c>
      <c r="F9" s="221">
        <v>293</v>
      </c>
      <c r="G9" s="221">
        <v>368</v>
      </c>
      <c r="H9" s="222">
        <v>322</v>
      </c>
      <c r="I9" s="222">
        <v>318</v>
      </c>
      <c r="J9" s="222">
        <v>224</v>
      </c>
      <c r="K9" s="250" t="s">
        <v>8</v>
      </c>
      <c r="L9" s="222">
        <v>210</v>
      </c>
    </row>
    <row r="10" spans="1:12" ht="12.75" customHeight="1">
      <c r="A10" s="249" t="s">
        <v>424</v>
      </c>
      <c r="B10" s="221" t="s">
        <v>294</v>
      </c>
      <c r="C10" s="221" t="s">
        <v>294</v>
      </c>
      <c r="D10" s="221" t="s">
        <v>294</v>
      </c>
      <c r="E10" s="221" t="s">
        <v>294</v>
      </c>
      <c r="F10" s="221">
        <v>19</v>
      </c>
      <c r="G10" s="221" t="s">
        <v>294</v>
      </c>
      <c r="H10" s="222">
        <v>39</v>
      </c>
      <c r="I10" s="222">
        <v>12</v>
      </c>
      <c r="J10" s="222">
        <v>47</v>
      </c>
      <c r="K10" s="250" t="s">
        <v>8</v>
      </c>
      <c r="L10" s="222">
        <v>29</v>
      </c>
    </row>
    <row r="11" spans="1:12" ht="12.75" customHeight="1">
      <c r="A11" s="249" t="s">
        <v>387</v>
      </c>
      <c r="B11" s="221">
        <v>82</v>
      </c>
      <c r="C11" s="221">
        <v>81</v>
      </c>
      <c r="D11" s="221">
        <v>60</v>
      </c>
      <c r="E11" s="221">
        <v>32</v>
      </c>
      <c r="F11" s="221">
        <v>42</v>
      </c>
      <c r="G11" s="221">
        <v>40</v>
      </c>
      <c r="H11" s="222">
        <v>43</v>
      </c>
      <c r="I11" s="222">
        <v>38</v>
      </c>
      <c r="J11" s="222">
        <v>42</v>
      </c>
      <c r="K11" s="250" t="s">
        <v>8</v>
      </c>
      <c r="L11" s="222">
        <v>31</v>
      </c>
    </row>
    <row r="12" spans="1:12" ht="12.75" customHeight="1">
      <c r="A12" s="249" t="s">
        <v>71</v>
      </c>
      <c r="B12" s="221" t="s">
        <v>294</v>
      </c>
      <c r="C12" s="221" t="s">
        <v>294</v>
      </c>
      <c r="D12" s="221" t="s">
        <v>294</v>
      </c>
      <c r="E12" s="221" t="s">
        <v>294</v>
      </c>
      <c r="F12" s="221">
        <v>45</v>
      </c>
      <c r="G12" s="221" t="s">
        <v>294</v>
      </c>
      <c r="H12" s="222">
        <v>48</v>
      </c>
      <c r="I12" s="222">
        <v>49</v>
      </c>
      <c r="J12" s="222">
        <v>33</v>
      </c>
      <c r="K12" s="250" t="s">
        <v>8</v>
      </c>
      <c r="L12" s="222">
        <v>37</v>
      </c>
    </row>
    <row r="13" spans="1:12" ht="12.75" customHeight="1">
      <c r="A13" s="249" t="s">
        <v>35</v>
      </c>
      <c r="B13" s="221">
        <v>256</v>
      </c>
      <c r="C13" s="221">
        <v>183</v>
      </c>
      <c r="D13" s="221">
        <v>253</v>
      </c>
      <c r="E13" s="221">
        <v>264</v>
      </c>
      <c r="F13" s="221">
        <v>273</v>
      </c>
      <c r="G13" s="221">
        <v>307</v>
      </c>
      <c r="H13" s="222">
        <v>258</v>
      </c>
      <c r="I13" s="222">
        <v>244</v>
      </c>
      <c r="J13" s="222">
        <v>270</v>
      </c>
      <c r="K13" s="250" t="s">
        <v>8</v>
      </c>
      <c r="L13" s="222">
        <v>231</v>
      </c>
    </row>
    <row r="14" spans="1:12" ht="12.75" customHeight="1">
      <c r="A14" s="249" t="s">
        <v>580</v>
      </c>
      <c r="B14" s="221" t="s">
        <v>294</v>
      </c>
      <c r="C14" s="221" t="s">
        <v>294</v>
      </c>
      <c r="D14" s="221" t="s">
        <v>294</v>
      </c>
      <c r="E14" s="221">
        <v>361</v>
      </c>
      <c r="F14" s="221">
        <v>348</v>
      </c>
      <c r="G14" s="221">
        <v>388</v>
      </c>
      <c r="H14" s="222">
        <v>307</v>
      </c>
      <c r="I14" s="222">
        <v>322</v>
      </c>
      <c r="J14" s="222">
        <v>228</v>
      </c>
      <c r="K14" s="258" t="s">
        <v>8</v>
      </c>
      <c r="L14" s="257">
        <v>231</v>
      </c>
    </row>
    <row r="15" spans="1:12" ht="12.75" customHeight="1">
      <c r="A15" s="245" t="s">
        <v>430</v>
      </c>
      <c r="B15" s="246">
        <v>4268</v>
      </c>
      <c r="C15" s="246">
        <v>3640</v>
      </c>
      <c r="D15" s="246">
        <v>4002</v>
      </c>
      <c r="E15" s="246">
        <v>4007</v>
      </c>
      <c r="F15" s="246">
        <v>4038</v>
      </c>
      <c r="G15" s="246">
        <v>4351</v>
      </c>
      <c r="H15" s="265">
        <v>4649</v>
      </c>
      <c r="I15" s="265">
        <v>4496</v>
      </c>
      <c r="J15" s="265">
        <f>SUM(J16:J43)</f>
        <v>3882</v>
      </c>
      <c r="K15" s="250">
        <f>SUM(K16:K43)</f>
        <v>142</v>
      </c>
      <c r="L15" s="222">
        <v>4182</v>
      </c>
    </row>
    <row r="16" spans="1:12" ht="12.75" customHeight="1">
      <c r="A16" s="249" t="s">
        <v>49</v>
      </c>
      <c r="B16" s="221">
        <v>225</v>
      </c>
      <c r="C16" s="221">
        <v>212</v>
      </c>
      <c r="D16" s="221" t="s">
        <v>294</v>
      </c>
      <c r="E16" s="221" t="s">
        <v>294</v>
      </c>
      <c r="F16" s="221">
        <v>214</v>
      </c>
      <c r="G16" s="221">
        <v>172</v>
      </c>
      <c r="H16" s="222">
        <v>213</v>
      </c>
      <c r="I16" s="222">
        <v>201</v>
      </c>
      <c r="J16" s="222">
        <v>129</v>
      </c>
      <c r="K16" s="254" t="s">
        <v>8</v>
      </c>
      <c r="L16" s="253">
        <v>69</v>
      </c>
    </row>
    <row r="17" spans="1:12" ht="12.75" customHeight="1">
      <c r="A17" s="249" t="s">
        <v>27</v>
      </c>
      <c r="B17" s="221">
        <v>221</v>
      </c>
      <c r="C17" s="221">
        <v>157</v>
      </c>
      <c r="D17" s="221">
        <v>143</v>
      </c>
      <c r="E17" s="221">
        <v>134</v>
      </c>
      <c r="F17" s="221">
        <v>134</v>
      </c>
      <c r="G17" s="221">
        <v>115</v>
      </c>
      <c r="H17" s="222">
        <v>80</v>
      </c>
      <c r="I17" s="222">
        <v>73</v>
      </c>
      <c r="J17" s="222">
        <v>77</v>
      </c>
      <c r="K17" s="250" t="s">
        <v>8</v>
      </c>
      <c r="L17" s="222">
        <v>81</v>
      </c>
    </row>
    <row r="18" spans="1:12" ht="12.75" customHeight="1">
      <c r="A18" s="249" t="s">
        <v>77</v>
      </c>
      <c r="B18" s="221">
        <v>91</v>
      </c>
      <c r="C18" s="221">
        <v>81</v>
      </c>
      <c r="D18" s="221">
        <v>72</v>
      </c>
      <c r="E18" s="221">
        <v>76</v>
      </c>
      <c r="F18" s="221">
        <v>69</v>
      </c>
      <c r="G18" s="221">
        <v>71</v>
      </c>
      <c r="H18" s="222">
        <v>60</v>
      </c>
      <c r="I18" s="222">
        <v>64</v>
      </c>
      <c r="J18" s="222">
        <v>48</v>
      </c>
      <c r="K18" s="250" t="s">
        <v>8</v>
      </c>
      <c r="L18" s="222">
        <v>42</v>
      </c>
    </row>
    <row r="19" spans="1:12" ht="12.75" customHeight="1">
      <c r="A19" s="249" t="s">
        <v>451</v>
      </c>
      <c r="B19" s="221">
        <v>234</v>
      </c>
      <c r="C19" s="221">
        <v>160</v>
      </c>
      <c r="D19" s="221">
        <v>264</v>
      </c>
      <c r="E19" s="221">
        <v>317</v>
      </c>
      <c r="F19" s="221">
        <v>280</v>
      </c>
      <c r="G19" s="221">
        <v>243</v>
      </c>
      <c r="H19" s="222">
        <v>248</v>
      </c>
      <c r="I19" s="222">
        <v>216</v>
      </c>
      <c r="J19" s="222">
        <v>202</v>
      </c>
      <c r="K19" s="250">
        <v>6</v>
      </c>
      <c r="L19" s="222">
        <v>175</v>
      </c>
    </row>
    <row r="20" spans="1:12" ht="12.75" customHeight="1">
      <c r="A20" s="249" t="s">
        <v>494</v>
      </c>
      <c r="B20" s="221">
        <v>53</v>
      </c>
      <c r="C20" s="221">
        <v>51</v>
      </c>
      <c r="D20" s="221">
        <v>45</v>
      </c>
      <c r="E20" s="221">
        <v>47</v>
      </c>
      <c r="F20" s="221">
        <v>47</v>
      </c>
      <c r="G20" s="221">
        <v>41</v>
      </c>
      <c r="H20" s="222">
        <v>37</v>
      </c>
      <c r="I20" s="222">
        <v>29</v>
      </c>
      <c r="J20" s="222">
        <v>33</v>
      </c>
      <c r="K20" s="250">
        <v>2</v>
      </c>
      <c r="L20" s="222">
        <v>24</v>
      </c>
    </row>
    <row r="21" spans="1:12" ht="12.75" customHeight="1">
      <c r="A21" s="249" t="s">
        <v>554</v>
      </c>
      <c r="B21" s="221">
        <v>80</v>
      </c>
      <c r="C21" s="221">
        <v>142</v>
      </c>
      <c r="D21" s="221" t="s">
        <v>294</v>
      </c>
      <c r="E21" s="221">
        <v>51</v>
      </c>
      <c r="F21" s="221">
        <v>59</v>
      </c>
      <c r="G21" s="221">
        <v>96</v>
      </c>
      <c r="H21" s="222">
        <v>73</v>
      </c>
      <c r="I21" s="222">
        <v>54</v>
      </c>
      <c r="J21" s="222">
        <v>64</v>
      </c>
      <c r="K21" s="250" t="s">
        <v>8</v>
      </c>
      <c r="L21" s="222">
        <v>75</v>
      </c>
    </row>
    <row r="22" spans="1:12" ht="12.75" customHeight="1">
      <c r="A22" s="249" t="s">
        <v>500</v>
      </c>
      <c r="B22" s="221">
        <v>383</v>
      </c>
      <c r="C22" s="221">
        <v>308</v>
      </c>
      <c r="D22" s="221">
        <v>443</v>
      </c>
      <c r="E22" s="221">
        <v>329</v>
      </c>
      <c r="F22" s="221">
        <v>189</v>
      </c>
      <c r="G22" s="221">
        <v>443</v>
      </c>
      <c r="H22" s="222">
        <v>270</v>
      </c>
      <c r="I22" s="222">
        <v>362</v>
      </c>
      <c r="J22" s="222">
        <v>423</v>
      </c>
      <c r="K22" s="250">
        <v>29</v>
      </c>
      <c r="L22" s="222">
        <v>415</v>
      </c>
    </row>
    <row r="23" spans="1:12" ht="12.75" customHeight="1">
      <c r="A23" s="249" t="s">
        <v>436</v>
      </c>
      <c r="B23" s="221">
        <v>167</v>
      </c>
      <c r="C23" s="221">
        <v>161</v>
      </c>
      <c r="D23" s="221">
        <v>183</v>
      </c>
      <c r="E23" s="221">
        <v>183</v>
      </c>
      <c r="F23" s="221">
        <v>180</v>
      </c>
      <c r="G23" s="221">
        <v>149</v>
      </c>
      <c r="H23" s="222">
        <v>166</v>
      </c>
      <c r="I23" s="222">
        <v>109</v>
      </c>
      <c r="J23" s="222">
        <v>111</v>
      </c>
      <c r="K23" s="250">
        <v>4</v>
      </c>
      <c r="L23" s="222">
        <v>103</v>
      </c>
    </row>
    <row r="24" spans="1:12" ht="12.75" customHeight="1">
      <c r="A24" s="249" t="s">
        <v>492</v>
      </c>
      <c r="B24" s="221">
        <v>21</v>
      </c>
      <c r="C24" s="221" t="s">
        <v>294</v>
      </c>
      <c r="D24" s="221">
        <v>29</v>
      </c>
      <c r="E24" s="221" t="s">
        <v>294</v>
      </c>
      <c r="F24" s="221" t="s">
        <v>294</v>
      </c>
      <c r="G24" s="221">
        <v>9</v>
      </c>
      <c r="H24" s="222">
        <v>2</v>
      </c>
      <c r="I24" s="222">
        <v>8</v>
      </c>
      <c r="J24" s="222">
        <v>6</v>
      </c>
      <c r="K24" s="250">
        <v>2</v>
      </c>
      <c r="L24" s="222">
        <v>17</v>
      </c>
    </row>
    <row r="25" spans="1:12" ht="12.75" customHeight="1">
      <c r="A25" s="249" t="s">
        <v>282</v>
      </c>
      <c r="B25" s="221">
        <v>55</v>
      </c>
      <c r="C25" s="221">
        <v>51</v>
      </c>
      <c r="D25" s="221">
        <v>51</v>
      </c>
      <c r="E25" s="221">
        <v>41</v>
      </c>
      <c r="F25" s="221">
        <v>37</v>
      </c>
      <c r="G25" s="221">
        <v>36</v>
      </c>
      <c r="H25" s="222">
        <v>23</v>
      </c>
      <c r="I25" s="222">
        <v>24</v>
      </c>
      <c r="J25" s="222">
        <v>16</v>
      </c>
      <c r="K25" s="250">
        <v>2</v>
      </c>
      <c r="L25" s="222">
        <v>16</v>
      </c>
    </row>
    <row r="26" spans="1:12" ht="12.75" customHeight="1">
      <c r="A26" s="249" t="s">
        <v>338</v>
      </c>
      <c r="B26" s="221">
        <v>7</v>
      </c>
      <c r="C26" s="221" t="s">
        <v>294</v>
      </c>
      <c r="D26" s="221">
        <v>16</v>
      </c>
      <c r="E26" s="221" t="s">
        <v>294</v>
      </c>
      <c r="F26" s="221" t="s">
        <v>294</v>
      </c>
      <c r="G26" s="221" t="s">
        <v>294</v>
      </c>
      <c r="H26" s="222" t="s">
        <v>8</v>
      </c>
      <c r="I26" s="222" t="s">
        <v>8</v>
      </c>
      <c r="J26" s="222" t="s">
        <v>8</v>
      </c>
      <c r="K26" s="250" t="s">
        <v>8</v>
      </c>
      <c r="L26" s="222" t="s">
        <v>8</v>
      </c>
    </row>
    <row r="27" spans="1:12" ht="12.75" customHeight="1">
      <c r="A27" s="249" t="s">
        <v>248</v>
      </c>
      <c r="B27" s="221">
        <v>62</v>
      </c>
      <c r="C27" s="221">
        <v>50</v>
      </c>
      <c r="D27" s="221">
        <v>51</v>
      </c>
      <c r="E27" s="221">
        <v>66</v>
      </c>
      <c r="F27" s="221" t="s">
        <v>294</v>
      </c>
      <c r="G27" s="221">
        <v>45</v>
      </c>
      <c r="H27" s="222">
        <v>44</v>
      </c>
      <c r="I27" s="222">
        <v>30</v>
      </c>
      <c r="J27" s="222">
        <v>44</v>
      </c>
      <c r="K27" s="250">
        <v>2</v>
      </c>
      <c r="L27" s="222">
        <v>47</v>
      </c>
    </row>
    <row r="28" spans="1:12" ht="12.75" customHeight="1">
      <c r="A28" s="249" t="s">
        <v>111</v>
      </c>
      <c r="B28" s="221">
        <v>134</v>
      </c>
      <c r="C28" s="221">
        <v>111</v>
      </c>
      <c r="D28" s="221">
        <v>134</v>
      </c>
      <c r="E28" s="221">
        <v>139</v>
      </c>
      <c r="F28" s="221">
        <v>108</v>
      </c>
      <c r="G28" s="221">
        <v>120</v>
      </c>
      <c r="H28" s="222">
        <v>154</v>
      </c>
      <c r="I28" s="222">
        <v>159</v>
      </c>
      <c r="J28" s="222">
        <v>144</v>
      </c>
      <c r="K28" s="250">
        <v>17</v>
      </c>
      <c r="L28" s="222">
        <v>171</v>
      </c>
    </row>
    <row r="29" spans="1:12" ht="12.75" customHeight="1">
      <c r="A29" s="249" t="s">
        <v>25</v>
      </c>
      <c r="B29" s="221">
        <v>55</v>
      </c>
      <c r="C29" s="221">
        <v>38</v>
      </c>
      <c r="D29" s="221">
        <v>53</v>
      </c>
      <c r="E29" s="221">
        <v>51</v>
      </c>
      <c r="F29" s="221">
        <v>38</v>
      </c>
      <c r="G29" s="221">
        <v>31</v>
      </c>
      <c r="H29" s="222">
        <v>28</v>
      </c>
      <c r="I29" s="222">
        <v>20</v>
      </c>
      <c r="J29" s="222">
        <v>19</v>
      </c>
      <c r="K29" s="250">
        <v>2</v>
      </c>
      <c r="L29" s="222">
        <v>8</v>
      </c>
    </row>
    <row r="30" spans="1:12" ht="12.75" customHeight="1">
      <c r="A30" s="249" t="s">
        <v>479</v>
      </c>
      <c r="B30" s="221">
        <v>133</v>
      </c>
      <c r="C30" s="221">
        <v>124</v>
      </c>
      <c r="D30" s="221">
        <v>227</v>
      </c>
      <c r="E30" s="221">
        <v>303</v>
      </c>
      <c r="F30" s="221">
        <v>401</v>
      </c>
      <c r="G30" s="221">
        <v>282</v>
      </c>
      <c r="H30" s="222">
        <v>436</v>
      </c>
      <c r="I30" s="222">
        <v>555</v>
      </c>
      <c r="J30" s="222">
        <v>358</v>
      </c>
      <c r="K30" s="250">
        <v>9</v>
      </c>
      <c r="L30" s="222">
        <v>573</v>
      </c>
    </row>
    <row r="31" spans="1:12" ht="12.75" customHeight="1">
      <c r="A31" s="249" t="s">
        <v>624</v>
      </c>
      <c r="B31" s="221">
        <v>337</v>
      </c>
      <c r="C31" s="221">
        <v>286</v>
      </c>
      <c r="D31" s="221">
        <v>334</v>
      </c>
      <c r="E31" s="221">
        <v>365</v>
      </c>
      <c r="F31" s="221">
        <v>355</v>
      </c>
      <c r="G31" s="221">
        <v>400</v>
      </c>
      <c r="H31" s="222">
        <v>402</v>
      </c>
      <c r="I31" s="222">
        <v>340</v>
      </c>
      <c r="J31" s="222">
        <v>361</v>
      </c>
      <c r="K31" s="250">
        <v>26</v>
      </c>
      <c r="L31" s="222">
        <v>389</v>
      </c>
    </row>
    <row r="32" spans="1:12" ht="12.75" customHeight="1">
      <c r="A32" s="249" t="s">
        <v>422</v>
      </c>
      <c r="B32" s="221">
        <v>38</v>
      </c>
      <c r="C32" s="221">
        <v>46</v>
      </c>
      <c r="D32" s="221">
        <v>48</v>
      </c>
      <c r="E32" s="221" t="s">
        <v>294</v>
      </c>
      <c r="F32" s="221">
        <v>21</v>
      </c>
      <c r="G32" s="221">
        <v>17</v>
      </c>
      <c r="H32" s="222">
        <v>13</v>
      </c>
      <c r="I32" s="222">
        <v>13</v>
      </c>
      <c r="J32" s="222">
        <v>10</v>
      </c>
      <c r="K32" s="250" t="s">
        <v>8</v>
      </c>
      <c r="L32" s="222">
        <v>9</v>
      </c>
    </row>
    <row r="33" spans="1:12" ht="12.75" customHeight="1">
      <c r="A33" s="249" t="s">
        <v>65</v>
      </c>
      <c r="B33" s="221">
        <v>177</v>
      </c>
      <c r="C33" s="221">
        <v>139</v>
      </c>
      <c r="D33" s="221">
        <v>130</v>
      </c>
      <c r="E33" s="221">
        <v>136</v>
      </c>
      <c r="F33" s="221">
        <v>121</v>
      </c>
      <c r="G33" s="221">
        <v>127</v>
      </c>
      <c r="H33" s="222">
        <v>116</v>
      </c>
      <c r="I33" s="222">
        <v>100</v>
      </c>
      <c r="J33" s="222">
        <v>91</v>
      </c>
      <c r="K33" s="250" t="s">
        <v>8</v>
      </c>
      <c r="L33" s="222">
        <v>54</v>
      </c>
    </row>
    <row r="34" spans="1:12" ht="12.75" customHeight="1">
      <c r="A34" s="249" t="s">
        <v>19</v>
      </c>
      <c r="B34" s="221">
        <v>68</v>
      </c>
      <c r="C34" s="221">
        <v>55</v>
      </c>
      <c r="D34" s="221">
        <v>82</v>
      </c>
      <c r="E34" s="221">
        <v>44</v>
      </c>
      <c r="F34" s="221">
        <v>40</v>
      </c>
      <c r="G34" s="221">
        <v>28</v>
      </c>
      <c r="H34" s="222">
        <v>28</v>
      </c>
      <c r="I34" s="222" t="s">
        <v>8</v>
      </c>
      <c r="J34" s="222" t="s">
        <v>8</v>
      </c>
      <c r="K34" s="250" t="s">
        <v>8</v>
      </c>
      <c r="L34" s="222" t="s">
        <v>8</v>
      </c>
    </row>
    <row r="35" spans="1:12" ht="12.75" customHeight="1">
      <c r="A35" s="249" t="s">
        <v>215</v>
      </c>
      <c r="B35" s="221" t="s">
        <v>294</v>
      </c>
      <c r="C35" s="221" t="s">
        <v>294</v>
      </c>
      <c r="D35" s="221" t="s">
        <v>294</v>
      </c>
      <c r="E35" s="221" t="s">
        <v>294</v>
      </c>
      <c r="F35" s="221">
        <v>14</v>
      </c>
      <c r="G35" s="221" t="s">
        <v>294</v>
      </c>
      <c r="H35" s="222">
        <v>17</v>
      </c>
      <c r="I35" s="222" t="s">
        <v>8</v>
      </c>
      <c r="J35" s="222" t="s">
        <v>8</v>
      </c>
      <c r="K35" s="250" t="s">
        <v>8</v>
      </c>
      <c r="L35" s="222" t="s">
        <v>8</v>
      </c>
    </row>
    <row r="36" spans="1:12" ht="12.75" customHeight="1">
      <c r="A36" s="249" t="s">
        <v>179</v>
      </c>
      <c r="B36" s="221">
        <v>245</v>
      </c>
      <c r="C36" s="221">
        <v>193</v>
      </c>
      <c r="D36" s="221">
        <v>214</v>
      </c>
      <c r="E36" s="221">
        <v>187</v>
      </c>
      <c r="F36" s="221">
        <v>220</v>
      </c>
      <c r="G36" s="221">
        <v>207</v>
      </c>
      <c r="H36" s="222">
        <v>221</v>
      </c>
      <c r="I36" s="222">
        <v>218</v>
      </c>
      <c r="J36" s="222">
        <v>211</v>
      </c>
      <c r="K36" s="250" t="s">
        <v>8</v>
      </c>
      <c r="L36" s="222">
        <v>195</v>
      </c>
    </row>
    <row r="37" spans="1:12" ht="12.75" customHeight="1">
      <c r="A37" s="249" t="s">
        <v>526</v>
      </c>
      <c r="B37" s="221" t="s">
        <v>294</v>
      </c>
      <c r="C37" s="221" t="s">
        <v>294</v>
      </c>
      <c r="D37" s="221" t="s">
        <v>294</v>
      </c>
      <c r="E37" s="221" t="s">
        <v>294</v>
      </c>
      <c r="F37" s="221">
        <v>10</v>
      </c>
      <c r="G37" s="221" t="s">
        <v>294</v>
      </c>
      <c r="H37" s="222">
        <v>3</v>
      </c>
      <c r="I37" s="222">
        <v>152</v>
      </c>
      <c r="J37" s="222">
        <v>39</v>
      </c>
      <c r="K37" s="250">
        <v>1</v>
      </c>
      <c r="L37" s="222">
        <v>78</v>
      </c>
    </row>
    <row r="38" spans="1:12" ht="12.75" customHeight="1">
      <c r="A38" s="249" t="s">
        <v>600</v>
      </c>
      <c r="B38" s="221">
        <v>238</v>
      </c>
      <c r="C38" s="221">
        <v>191</v>
      </c>
      <c r="D38" s="221">
        <v>153</v>
      </c>
      <c r="E38" s="221">
        <v>159</v>
      </c>
      <c r="F38" s="221">
        <v>281</v>
      </c>
      <c r="G38" s="221">
        <v>355</v>
      </c>
      <c r="H38" s="222">
        <v>347</v>
      </c>
      <c r="I38" s="222">
        <v>349</v>
      </c>
      <c r="J38" s="222">
        <v>327</v>
      </c>
      <c r="K38" s="250" t="s">
        <v>8</v>
      </c>
      <c r="L38" s="222">
        <v>290</v>
      </c>
    </row>
    <row r="39" spans="1:12" ht="12.75" customHeight="1">
      <c r="A39" s="249" t="s">
        <v>275</v>
      </c>
      <c r="B39" s="221">
        <v>86</v>
      </c>
      <c r="C39" s="221">
        <v>94</v>
      </c>
      <c r="D39" s="221" t="s">
        <v>294</v>
      </c>
      <c r="E39" s="221">
        <v>108</v>
      </c>
      <c r="F39" s="221">
        <v>54</v>
      </c>
      <c r="G39" s="221">
        <v>48</v>
      </c>
      <c r="H39" s="222">
        <v>102</v>
      </c>
      <c r="I39" s="222">
        <v>77</v>
      </c>
      <c r="J39" s="222">
        <v>49</v>
      </c>
      <c r="K39" s="250">
        <v>5</v>
      </c>
      <c r="L39" s="222">
        <v>103</v>
      </c>
    </row>
    <row r="40" spans="1:12" ht="12.75" customHeight="1">
      <c r="A40" s="249" t="s">
        <v>531</v>
      </c>
      <c r="B40" s="221">
        <v>244</v>
      </c>
      <c r="C40" s="221">
        <v>218</v>
      </c>
      <c r="D40" s="221">
        <v>232</v>
      </c>
      <c r="E40" s="221">
        <v>242</v>
      </c>
      <c r="F40" s="221">
        <v>245</v>
      </c>
      <c r="G40" s="221">
        <v>271</v>
      </c>
      <c r="H40" s="222">
        <v>294</v>
      </c>
      <c r="I40" s="222">
        <v>257</v>
      </c>
      <c r="J40" s="222">
        <v>245</v>
      </c>
      <c r="K40" s="250">
        <v>15</v>
      </c>
      <c r="L40" s="222">
        <v>323</v>
      </c>
    </row>
    <row r="41" spans="1:12" ht="12.75" customHeight="1">
      <c r="A41" s="249" t="s">
        <v>650</v>
      </c>
      <c r="B41" s="221">
        <v>385</v>
      </c>
      <c r="C41" s="221">
        <v>297</v>
      </c>
      <c r="D41" s="221">
        <v>313</v>
      </c>
      <c r="E41" s="221">
        <v>295</v>
      </c>
      <c r="F41" s="221">
        <v>371</v>
      </c>
      <c r="G41" s="221">
        <v>414</v>
      </c>
      <c r="H41" s="222">
        <v>510</v>
      </c>
      <c r="I41" s="222">
        <v>399</v>
      </c>
      <c r="J41" s="222">
        <v>256</v>
      </c>
      <c r="K41" s="250">
        <v>15</v>
      </c>
      <c r="L41" s="222">
        <v>355</v>
      </c>
    </row>
    <row r="42" spans="1:12" ht="12.75" customHeight="1">
      <c r="A42" s="249" t="s">
        <v>186</v>
      </c>
      <c r="B42" s="221">
        <v>15</v>
      </c>
      <c r="C42" s="221">
        <v>9</v>
      </c>
      <c r="D42" s="221">
        <v>10</v>
      </c>
      <c r="E42" s="221">
        <v>8</v>
      </c>
      <c r="F42" s="221">
        <v>10</v>
      </c>
      <c r="G42" s="221">
        <v>97</v>
      </c>
      <c r="H42" s="222">
        <v>139</v>
      </c>
      <c r="I42" s="222">
        <v>138</v>
      </c>
      <c r="J42" s="222">
        <v>125</v>
      </c>
      <c r="K42" s="250" t="s">
        <v>8</v>
      </c>
      <c r="L42" s="222">
        <v>84</v>
      </c>
    </row>
    <row r="43" spans="1:12" ht="12.75" customHeight="1">
      <c r="A43" s="259" t="s">
        <v>252</v>
      </c>
      <c r="B43" s="230">
        <v>466</v>
      </c>
      <c r="C43" s="230">
        <v>421</v>
      </c>
      <c r="D43" s="230" t="s">
        <v>294</v>
      </c>
      <c r="E43" s="230">
        <v>481</v>
      </c>
      <c r="F43" s="230">
        <v>457</v>
      </c>
      <c r="G43" s="230">
        <v>491</v>
      </c>
      <c r="H43" s="260">
        <v>623</v>
      </c>
      <c r="I43" s="260">
        <v>549</v>
      </c>
      <c r="J43" s="260">
        <v>494</v>
      </c>
      <c r="K43" s="261">
        <v>5</v>
      </c>
      <c r="L43" s="260">
        <v>486</v>
      </c>
    </row>
    <row r="44" spans="1:12" ht="16.5" customHeight="1">
      <c r="A44" s="35" t="s">
        <v>495</v>
      </c>
      <c r="B44" s="29" t="s">
        <v>125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7" ht="16.5" customHeight="1">
      <c r="A45" s="35"/>
      <c r="B45" s="35" t="s">
        <v>18</v>
      </c>
      <c r="C45" s="35"/>
      <c r="D45" s="35"/>
      <c r="E45" s="35"/>
      <c r="F45" s="35"/>
      <c r="G45" s="35"/>
    </row>
    <row r="46" spans="1:4" ht="13.5">
      <c r="A46" s="35"/>
      <c r="B46" s="35"/>
      <c r="C46" s="35"/>
      <c r="D46" s="35"/>
    </row>
    <row r="47" ht="13.5"/>
    <row r="48" ht="13.5">
      <c r="A48" s="35"/>
    </row>
  </sheetData>
  <sheetProtection/>
  <mergeCells count="1">
    <mergeCell ref="J2:K2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7" r:id="rId2"/>
  <headerFooter alignWithMargins="0">
    <oddFooter>&amp;L&amp;"ＭＳ Ｐ明朝,標準"&amp;10－２８－</oddFooter>
  </headerFooter>
  <drawing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JUST Calc</Application><DocSecurity>0</DocSecurity><Template /><Manager /><Company>倉吉市役所</Company><HyperlinkBase>&#x0;</HyperlinkBase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情報</cp:lastModifiedBy>
  <cp:lastPrinted>2011-04-21T02:13:44Z</cp:lastPrinted>
  <dcterms:created xsi:type="dcterms:W3CDTF">2001-01-05T07:32:22Z</dcterms:created>
  <dcterms:modified xsi:type="dcterms:W3CDTF">2013-03-08T07:38:16Z</dcterms:modified>
  <cp:category/>
  <cp:version/>
  <cp:contentType/>
  <cp:contentStatus/>
</cp:coreProperties>
</file>