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財政係共有ﾌｱｲﾙ\県地域振興課\R05\20240117_公営企業に係る経営比較分析表（令和４年度決算）の分析等について（依頼）\04_回答\"/>
    </mc:Choice>
  </mc:AlternateContent>
  <workbookProtection workbookAlgorithmName="SHA-512" workbookHashValue="M7qvhgqEv3Hp+rBxw+P5p5K9Z4mpKwe8tRgwun4FEo+xNCDuSSiaYxc31tLpMUzPuecaEGZwBEVpoHlqnXecYw==" workbookSaltValue="djadHGQmgpDyU9c4oKedAA==" workbookSpinCount="100000" lockStructure="1"/>
  <bookViews>
    <workbookView xWindow="0" yWindow="0" windowWidth="20805" windowHeight="9030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AD10" i="4"/>
  <c r="W10" i="4"/>
  <c r="P10" i="4"/>
  <c r="B10" i="4"/>
  <c r="BB8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<sst xmlns="http://schemas.openxmlformats.org/spreadsheetml/2006/main" count="278" uniqueCount="116">
  <si>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</si>
  <si>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</si>
  <si>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</si>
  <si>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</si>
  <si>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</si>
  <si>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</si>
  <si>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</si>
  <si>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</si>
  <si>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</si>
  <si>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</si>
  <si>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</si>
  <si>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</si>
  <si>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</si>
  <si>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</si>
  <si>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</si>
  <si>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</si>
  <si>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</si>
  <si>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</si>
  <si>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</si>
  <si>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</si>
  <si>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</si>
  <si>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</si>
  <si>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</si>
  <si>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</si>
  <si>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</si>
  <si>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</si>
  <si>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</si>
  <si>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</si>
  <si>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</si>
  <si>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</si>
  <si>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</si>
  <si>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</si>
  <si>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</si>
  <si>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</si>
  <si>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</si>
  <si>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</si>
  <si>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</si>
  <si>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</si>
  <si>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</si>
  <si>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</si>
  <si>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</si>
  <si>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</si>
  <si>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</si>
  <si>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</si>
  <si>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</si>
  <si>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</si>
  <si>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</si>
  <si>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</si>
  <si>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</si>
  <si>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</si>
  <si>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</si>
  <si>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</si>
  <si>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</si>
  <si>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</si>
  <si>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</si>
  <si>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</si>
  <si>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</si>
  <si>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</si>
  <si>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</si>
  <si>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</si>
  <si>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</si>
  <si>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</si>
  <si>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</si>
  <si>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</si>
  <si>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</si>
  <si>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</si>
  <si>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</si>
  <si>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</si>
  <si>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</si>
  <si>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</si>
  <si>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</si>
  <si>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</si>
  <si>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</si>
  <si>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</si>
  <si>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</si>
  <si>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</si>
  <si>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</si>
  <si>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</si>
  <si>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</si>
  <si>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</si>
  <si>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</si>
  <si>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</si>
  <si>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</si>
  <si>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</si>
  <si>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</si>
  <si>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</si>
  <si>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</si>
  <si>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</si>
  <si>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</si>
  <si>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</si>
  <si>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</si>
  <si>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</si>
  <si>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</si>
  <si>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</si>
  <si>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</si>
  <si>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</si>
  <si>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</si>
  <si>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</si>
  <si>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</si>
  <si>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</si>
  <si>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</si>
  <si>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</si>
  <si>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</si>
  <si>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</si>
  <si>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</si>
  <si>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</si>
  <si>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</si>
  <si>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</si>
  <si>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</si>
  <si>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</si>
  <si>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</si>
  <si>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</si>
  <si>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</si>
  <si>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今後の施設更新が過度な投資とならないよう、ストックマネジメント計画を活用する等、十分に検討し、維持管理経費の削減に努める。</t>
    <rPh sb="78" eb="80">
      <t>ミナオ</t>
    </rPh>
    <rPh sb="85" eb="87">
      <t>シュウシ</t>
    </rPh>
    <phoneticPr fontId="4"/>
  </si>
  <si>
    <t>①有形固定資産減価償却率は、法適用に移行して３年であるため低くなっている。
②管渠老朽化率は、0％であるが、10年程度経過後は管渠更新時期を迎えるため、悪化を見込んでいる。
③管渠改善率について、これまで、管渠破損の際には細かな補修で対応してきていたが、これから管渠更新時期を迎えるため、計画的な更新事業の検討が必要である。管渠更新にあたっては、下水道台帳やストックマネジメント計画を活用し、優先順位をつけて行うこととしている。</t>
    <rPh sb="40" eb="42">
      <t>カンキョ</t>
    </rPh>
    <rPh sb="42" eb="45">
      <t>ロウキュウカ</t>
    </rPh>
    <rPh sb="58" eb="60">
      <t>テイド</t>
    </rPh>
    <rPh sb="60" eb="62">
      <t>ケイカ</t>
    </rPh>
    <rPh sb="62" eb="63">
      <t>ゴ</t>
    </rPh>
    <rPh sb="80" eb="82">
      <t>ミコ</t>
    </rPh>
    <phoneticPr fontId="4"/>
  </si>
  <si>
    <t>　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③流動比率は、流動負債のほとんどが企業債であり、これを控除すると256.56％となり100％以上となる。
④企業債残高対事業規模比率は、類似団体よりも比率は高いが、今後の地方債残高は逓減を見込む。ただし、これから管渠更新時期を迎えるため、緊急性等を考慮し、過剰投資とならないよう検討が必要。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⑦施設利用率については、流域下水道に接続しているため処理場を有しておらず0％となっている。
⑧水洗化率は、下水道未接続世帯の多くが高齢者単独世帯であり、今後大幅な新規利用者数の増は見込めない。</t>
    <rPh sb="293" eb="295">
      <t>ミナオ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</si>
</sst>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B9-4359-82A3-19D296EB7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18680"/>
        <c:axId val="44922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0.06</c:v>
                </c:pt>
                <c:pt idx="3">
                  <c:v>0.27</c:v>
                </c:pt>
                <c:pt idx="4">
                  <c:v>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B9-4359-82A3-19D296EB7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18680"/>
        <c:axId val="449220088"/>
      </c:lineChart>
      <c:dateAx>
        <c:axId val="449218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220088"/>
        <c:crosses val="autoZero"/>
        <c:auto val="1"/>
        <c:lblOffset val="100"/>
        <c:baseTimeUnit val="years"/>
      </c:dateAx>
      <c:valAx>
        <c:axId val="44922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18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5-4288-BF38-DCEC8AA69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3872"/>
        <c:axId val="449722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45.87</c:v>
                </c:pt>
                <c:pt idx="3">
                  <c:v>44.24</c:v>
                </c:pt>
                <c:pt idx="4">
                  <c:v>45.3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15-4288-BF38-DCEC8AA69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33872"/>
        <c:axId val="449722888"/>
      </c:lineChart>
      <c:dateAx>
        <c:axId val="449633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722888"/>
        <c:crosses val="autoZero"/>
        <c:auto val="1"/>
        <c:lblOffset val="100"/>
        <c:baseTimeUnit val="years"/>
      </c:dateAx>
      <c:valAx>
        <c:axId val="449722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63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92.75</c:v>
                </c:pt>
                <c:pt idx="3">
                  <c:v>92.6</c:v>
                </c:pt>
                <c:pt idx="4">
                  <c:v>92.32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35-4C18-B383-3866E7CC6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305840"/>
        <c:axId val="450306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87.65</c:v>
                </c:pt>
                <c:pt idx="3">
                  <c:v>88.15</c:v>
                </c:pt>
                <c:pt idx="4">
                  <c:v>88.37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35-4C18-B383-3866E7CC6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05840"/>
        <c:axId val="450306232"/>
      </c:lineChart>
      <c:dateAx>
        <c:axId val="450305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0306232"/>
        <c:crosses val="autoZero"/>
        <c:auto val="1"/>
        <c:lblOffset val="100"/>
        <c:baseTimeUnit val="years"/>
      </c:dateAx>
      <c:valAx>
        <c:axId val="450306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030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102.03</c:v>
                </c:pt>
                <c:pt idx="3">
                  <c:v>100.81</c:v>
                </c:pt>
                <c:pt idx="4">
                  <c:v>99.84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8D-40A8-96A2-4FBB65F79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31872"/>
        <c:axId val="44983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102.7</c:v>
                </c:pt>
                <c:pt idx="3">
                  <c:v>104.11</c:v>
                </c:pt>
                <c:pt idx="4">
                  <c:v>101.98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8D-40A8-96A2-4FBB65F79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831872"/>
        <c:axId val="449832256"/>
      </c:lineChart>
      <c:dateAx>
        <c:axId val="449831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832256"/>
        <c:crosses val="autoZero"/>
        <c:auto val="1"/>
        <c:lblOffset val="100"/>
        <c:baseTimeUnit val="years"/>
      </c:dateAx>
      <c:valAx>
        <c:axId val="44983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83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3.67</c:v>
                </c:pt>
                <c:pt idx="3">
                  <c:v>7.29</c:v>
                </c:pt>
                <c:pt idx="4">
                  <c:v>10.83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25-4BFE-BAFB-8093886AB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55816"/>
        <c:axId val="449256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29.24</c:v>
                </c:pt>
                <c:pt idx="3">
                  <c:v>31.73</c:v>
                </c:pt>
                <c:pt idx="4">
                  <c:v>32.57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25-4BFE-BAFB-8093886AB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55816"/>
        <c:axId val="449256200"/>
      </c:lineChart>
      <c:dateAx>
        <c:axId val="449255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256200"/>
        <c:crosses val="autoZero"/>
        <c:auto val="1"/>
        <c:lblOffset val="100"/>
        <c:baseTimeUnit val="years"/>
      </c:dateAx>
      <c:valAx>
        <c:axId val="449256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55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BA-433E-80C4-AF5B29A8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54304"/>
        <c:axId val="447940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BA-433E-80C4-AF5B29A8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54304"/>
        <c:axId val="447940872"/>
      </c:lineChart>
      <c:dateAx>
        <c:axId val="449254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940872"/>
        <c:crosses val="autoZero"/>
        <c:auto val="1"/>
        <c:lblOffset val="100"/>
        <c:baseTimeUnit val="years"/>
      </c:dateAx>
      <c:valAx>
        <c:axId val="447940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5430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8F-4989-AC4A-DDAC8F9FA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2304"/>
        <c:axId val="449632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48.2</c:v>
                </c:pt>
                <c:pt idx="3">
                  <c:v>46.91</c:v>
                </c:pt>
                <c:pt idx="4">
                  <c:v>52.27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8F-4989-AC4A-DDAC8F9FA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32304"/>
        <c:axId val="449632696"/>
      </c:lineChart>
      <c:dateAx>
        <c:axId val="449632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632696"/>
        <c:crosses val="autoZero"/>
        <c:auto val="1"/>
        <c:lblOffset val="100"/>
        <c:baseTimeUnit val="years"/>
      </c:dateAx>
      <c:valAx>
        <c:axId val="449632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63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2.78</c:v>
                </c:pt>
                <c:pt idx="3">
                  <c:v>3.59</c:v>
                </c:pt>
                <c:pt idx="4">
                  <c:v>3.38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DE-4EE7-8E9B-47BC14C0D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4264"/>
        <c:axId val="44963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46.85</c:v>
                </c:pt>
                <c:pt idx="3">
                  <c:v>44.35</c:v>
                </c:pt>
                <c:pt idx="4">
                  <c:v>41.51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DE-4EE7-8E9B-47BC14C0D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34264"/>
        <c:axId val="449634656"/>
      </c:lineChart>
      <c:dateAx>
        <c:axId val="449634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634656"/>
        <c:crosses val="autoZero"/>
        <c:auto val="1"/>
        <c:lblOffset val="100"/>
        <c:baseTimeUnit val="years"/>
      </c:dateAx>
      <c:valAx>
        <c:axId val="44963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634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2018.41</c:v>
                </c:pt>
                <c:pt idx="3">
                  <c:v>1965.4</c:v>
                </c:pt>
                <c:pt idx="4">
                  <c:v>1738.9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18-4DCD-91AF-F1F75D155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635832"/>
        <c:axId val="44972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1268.6300000000001</c:v>
                </c:pt>
                <c:pt idx="3">
                  <c:v>1283.69</c:v>
                </c:pt>
                <c:pt idx="4">
                  <c:v>1160.22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18-4DCD-91AF-F1F75D155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635832"/>
        <c:axId val="449720144"/>
      </c:lineChart>
      <c:dateAx>
        <c:axId val="449635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720144"/>
        <c:crosses val="autoZero"/>
        <c:auto val="1"/>
        <c:lblOffset val="100"/>
        <c:baseTimeUnit val="years"/>
      </c:dateAx>
      <c:valAx>
        <c:axId val="44972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635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99.56</c:v>
                </c:pt>
                <c:pt idx="3">
                  <c:v>99.2</c:v>
                </c:pt>
                <c:pt idx="4">
                  <c:v>99.47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57-4CB0-855A-BC1F200E4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721320"/>
        <c:axId val="44972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82.88</c:v>
                </c:pt>
                <c:pt idx="3">
                  <c:v>82.53</c:v>
                </c:pt>
                <c:pt idx="4">
                  <c:v>81.81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57-4CB0-855A-BC1F200E4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721320"/>
        <c:axId val="449721712"/>
      </c:lineChart>
      <c:dateAx>
        <c:axId val="449721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9721712"/>
        <c:crosses val="autoZero"/>
        <c:auto val="1"/>
        <c:lblOffset val="100"/>
        <c:baseTimeUnit val="years"/>
      </c:dateAx>
      <c:valAx>
        <c:axId val="44972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721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199.64</c:v>
                </c:pt>
                <c:pt idx="3">
                  <c:v>199.61</c:v>
                </c:pt>
                <c:pt idx="4">
                  <c:v>200.91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C4-4504-A892-2C78DF203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44008"/>
        <c:axId val="44794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187.76</c:v>
                </c:pt>
                <c:pt idx="3">
                  <c:v>190.48</c:v>
                </c:pt>
                <c:pt idx="4">
                  <c:v>193.59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C4-4504-A892-2C78DF203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44008"/>
        <c:axId val="447943616"/>
      </c:lineChart>
      <c:dateAx>
        <c:axId val="447944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943616"/>
        <c:crosses val="autoZero"/>
        <c:auto val="1"/>
        <c:lblOffset val="100"/>
        <c:baseTimeUnit val="years"/>
      </c:dateAx>
      <c:valAx>
        <c:axId val="44794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944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F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鳥取県　倉吉市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3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51">
        <f>データ!S6</f>
        <v>44969</v>
      </c>
      <c r="AM8" s="51"/>
      <c r="AN8" s="51"/>
      <c r="AO8" s="51"/>
      <c r="AP8" s="51"/>
      <c r="AQ8" s="51"/>
      <c r="AR8" s="51"/>
      <c r="AS8" s="51"/>
      <c r="AT8" s="52">
        <f>データ!T6</f>
        <v>272.06</v>
      </c>
      <c r="AU8" s="52"/>
      <c r="AV8" s="52"/>
      <c r="AW8" s="52"/>
      <c r="AX8" s="52"/>
      <c r="AY8" s="52"/>
      <c r="AZ8" s="52"/>
      <c r="BA8" s="52"/>
      <c r="BB8" s="52">
        <f>データ!U6</f>
        <v>165.29</v>
      </c>
      <c r="BC8" s="52"/>
      <c r="BD8" s="52"/>
      <c r="BE8" s="52"/>
      <c r="BF8" s="52"/>
      <c r="BG8" s="52"/>
      <c r="BH8" s="52"/>
      <c r="BI8" s="52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57" t="s">
        <v>16</v>
      </c>
      <c r="AE9" s="57"/>
      <c r="AF9" s="57"/>
      <c r="AG9" s="57"/>
      <c r="AH9" s="57"/>
      <c r="AI9" s="57"/>
      <c r="AJ9" s="57"/>
      <c r="AK9" s="3"/>
      <c r="AL9" s="57" t="s">
        <v>17</v>
      </c>
      <c r="AM9" s="57"/>
      <c r="AN9" s="57"/>
      <c r="AO9" s="57"/>
      <c r="AP9" s="57"/>
      <c r="AQ9" s="57"/>
      <c r="AR9" s="57"/>
      <c r="AS9" s="57"/>
      <c r="AT9" s="57" t="s">
        <v>18</v>
      </c>
      <c r="AU9" s="57"/>
      <c r="AV9" s="57"/>
      <c r="AW9" s="57"/>
      <c r="AX9" s="57"/>
      <c r="AY9" s="57"/>
      <c r="AZ9" s="57"/>
      <c r="BA9" s="57"/>
      <c r="BB9" s="57" t="s">
        <v>19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20</v>
      </c>
      <c r="BM9" s="59"/>
      <c r="BN9" s="60" t="s">
        <v>21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15">
      <c r="A10" s="2"/>
      <c r="B10" s="52" t="str">
        <f>データ!N6</f>
        <v>-</v>
      </c>
      <c r="C10" s="52"/>
      <c r="D10" s="52"/>
      <c r="E10" s="52"/>
      <c r="F10" s="52"/>
      <c r="G10" s="52"/>
      <c r="H10" s="52"/>
      <c r="I10" s="52">
        <f>データ!O6</f>
        <v>55.15</v>
      </c>
      <c r="J10" s="52"/>
      <c r="K10" s="52"/>
      <c r="L10" s="52"/>
      <c r="M10" s="52"/>
      <c r="N10" s="52"/>
      <c r="O10" s="52"/>
      <c r="P10" s="52">
        <f>データ!P6</f>
        <v>4.0199999999999996</v>
      </c>
      <c r="Q10" s="52"/>
      <c r="R10" s="52"/>
      <c r="S10" s="52"/>
      <c r="T10" s="52"/>
      <c r="U10" s="52"/>
      <c r="V10" s="52"/>
      <c r="W10" s="52">
        <f>データ!Q6</f>
        <v>97.03</v>
      </c>
      <c r="X10" s="52"/>
      <c r="Y10" s="52"/>
      <c r="Z10" s="52"/>
      <c r="AA10" s="52"/>
      <c r="AB10" s="52"/>
      <c r="AC10" s="52"/>
      <c r="AD10" s="51">
        <f>データ!R6</f>
        <v>3531</v>
      </c>
      <c r="AE10" s="51"/>
      <c r="AF10" s="51"/>
      <c r="AG10" s="51"/>
      <c r="AH10" s="51"/>
      <c r="AI10" s="51"/>
      <c r="AJ10" s="51"/>
      <c r="AK10" s="2"/>
      <c r="AL10" s="51">
        <f>データ!V6</f>
        <v>1797</v>
      </c>
      <c r="AM10" s="51"/>
      <c r="AN10" s="51"/>
      <c r="AO10" s="51"/>
      <c r="AP10" s="51"/>
      <c r="AQ10" s="51"/>
      <c r="AR10" s="51"/>
      <c r="AS10" s="51"/>
      <c r="AT10" s="52">
        <f>データ!W6</f>
        <v>1.05</v>
      </c>
      <c r="AU10" s="52"/>
      <c r="AV10" s="52"/>
      <c r="AW10" s="52"/>
      <c r="AX10" s="52"/>
      <c r="AY10" s="52"/>
      <c r="AZ10" s="52"/>
      <c r="BA10" s="52"/>
      <c r="BB10" s="52">
        <f>データ!X6</f>
        <v>1711.43</v>
      </c>
      <c r="BC10" s="52"/>
      <c r="BD10" s="52"/>
      <c r="BE10" s="52"/>
      <c r="BF10" s="52"/>
      <c r="BG10" s="52"/>
      <c r="BH10" s="52"/>
      <c r="BI10" s="52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15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4" t="s">
        <v>113</v>
      </c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4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4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4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4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4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4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4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4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4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4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4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4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4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4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15">
      <c r="C83" s="50" t="s">
        <v>30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Xci0LXjA3HR+y+6QWAOZSLYXBqQD3xOqA2OIlqNDMA3LBvpCPD95+mvtSdE6evhJGW37syjf989n2K/aha/q+w==" saltValue="v0XpjYGovz4sqI0cpYlAf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55.15</v>
      </c>
      <c r="P6" s="20">
        <f t="shared" si="3"/>
        <v>4.0199999999999996</v>
      </c>
      <c r="Q6" s="20">
        <f t="shared" si="3"/>
        <v>97.03</v>
      </c>
      <c r="R6" s="20">
        <f t="shared" si="3"/>
        <v>3531</v>
      </c>
      <c r="S6" s="20">
        <f t="shared" si="3"/>
        <v>44969</v>
      </c>
      <c r="T6" s="20">
        <f t="shared" si="3"/>
        <v>272.06</v>
      </c>
      <c r="U6" s="20">
        <f t="shared" si="3"/>
        <v>165.29</v>
      </c>
      <c r="V6" s="20">
        <f t="shared" si="3"/>
        <v>1797</v>
      </c>
      <c r="W6" s="20">
        <f t="shared" si="3"/>
        <v>1.05</v>
      </c>
      <c r="X6" s="20">
        <f t="shared" si="3"/>
        <v>1711.43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102.03</v>
      </c>
      <c r="AB6" s="21">
        <f t="shared" si="4"/>
        <v>100.81</v>
      </c>
      <c r="AC6" s="21">
        <f t="shared" si="4"/>
        <v>99.84</v>
      </c>
      <c r="AD6" s="21" t="str">
        <f t="shared" si="4"/>
        <v>-</v>
      </c>
      <c r="AE6" s="21" t="str">
        <f t="shared" si="4"/>
        <v>-</v>
      </c>
      <c r="AF6" s="21">
        <f t="shared" si="4"/>
        <v>102.7</v>
      </c>
      <c r="AG6" s="21">
        <f t="shared" si="4"/>
        <v>104.11</v>
      </c>
      <c r="AH6" s="21">
        <f t="shared" si="4"/>
        <v>101.98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48.2</v>
      </c>
      <c r="AR6" s="21">
        <f t="shared" si="5"/>
        <v>46.91</v>
      </c>
      <c r="AS6" s="21">
        <f t="shared" si="5"/>
        <v>52.27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2.78</v>
      </c>
      <c r="AX6" s="21">
        <f t="shared" si="6"/>
        <v>3.59</v>
      </c>
      <c r="AY6" s="21">
        <f t="shared" si="6"/>
        <v>3.38</v>
      </c>
      <c r="AZ6" s="21" t="str">
        <f t="shared" si="6"/>
        <v>-</v>
      </c>
      <c r="BA6" s="21" t="str">
        <f t="shared" si="6"/>
        <v>-</v>
      </c>
      <c r="BB6" s="21">
        <f t="shared" si="6"/>
        <v>46.85</v>
      </c>
      <c r="BC6" s="21">
        <f t="shared" si="6"/>
        <v>44.35</v>
      </c>
      <c r="BD6" s="21">
        <f t="shared" si="6"/>
        <v>41.51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2018.41</v>
      </c>
      <c r="BI6" s="21">
        <f t="shared" si="7"/>
        <v>1965.4</v>
      </c>
      <c r="BJ6" s="21">
        <f t="shared" si="7"/>
        <v>1738.9</v>
      </c>
      <c r="BK6" s="21" t="str">
        <f t="shared" si="7"/>
        <v>-</v>
      </c>
      <c r="BL6" s="21" t="str">
        <f t="shared" si="7"/>
        <v>-</v>
      </c>
      <c r="BM6" s="21">
        <f t="shared" si="7"/>
        <v>1268.6300000000001</v>
      </c>
      <c r="BN6" s="21">
        <f t="shared" si="7"/>
        <v>1283.69</v>
      </c>
      <c r="BO6" s="21">
        <f t="shared" si="7"/>
        <v>1160.22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99.56</v>
      </c>
      <c r="BT6" s="21">
        <f t="shared" si="8"/>
        <v>99.2</v>
      </c>
      <c r="BU6" s="21">
        <f t="shared" si="8"/>
        <v>99.47</v>
      </c>
      <c r="BV6" s="21" t="str">
        <f t="shared" si="8"/>
        <v>-</v>
      </c>
      <c r="BW6" s="21" t="str">
        <f t="shared" si="8"/>
        <v>-</v>
      </c>
      <c r="BX6" s="21">
        <f t="shared" si="8"/>
        <v>82.88</v>
      </c>
      <c r="BY6" s="21">
        <f t="shared" si="8"/>
        <v>82.53</v>
      </c>
      <c r="BZ6" s="21">
        <f t="shared" si="8"/>
        <v>81.81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199.64</v>
      </c>
      <c r="CE6" s="21">
        <f t="shared" si="9"/>
        <v>199.61</v>
      </c>
      <c r="CF6" s="21">
        <f t="shared" si="9"/>
        <v>200.91</v>
      </c>
      <c r="CG6" s="21" t="str">
        <f t="shared" si="9"/>
        <v>-</v>
      </c>
      <c r="CH6" s="21" t="str">
        <f t="shared" si="9"/>
        <v>-</v>
      </c>
      <c r="CI6" s="21">
        <f t="shared" si="9"/>
        <v>187.76</v>
      </c>
      <c r="CJ6" s="21">
        <f t="shared" si="9"/>
        <v>190.48</v>
      </c>
      <c r="CK6" s="21">
        <f t="shared" si="9"/>
        <v>193.59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45.87</v>
      </c>
      <c r="CU6" s="21">
        <f t="shared" si="10"/>
        <v>44.24</v>
      </c>
      <c r="CV6" s="21">
        <f t="shared" si="10"/>
        <v>45.3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92.75</v>
      </c>
      <c r="DA6" s="21">
        <f t="shared" si="11"/>
        <v>92.6</v>
      </c>
      <c r="DB6" s="21">
        <f t="shared" si="11"/>
        <v>92.32</v>
      </c>
      <c r="DC6" s="21" t="str">
        <f t="shared" si="11"/>
        <v>-</v>
      </c>
      <c r="DD6" s="21" t="str">
        <f t="shared" si="11"/>
        <v>-</v>
      </c>
      <c r="DE6" s="21">
        <f t="shared" si="11"/>
        <v>87.65</v>
      </c>
      <c r="DF6" s="21">
        <f t="shared" si="11"/>
        <v>88.15</v>
      </c>
      <c r="DG6" s="21">
        <f t="shared" si="11"/>
        <v>88.37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3.67</v>
      </c>
      <c r="DL6" s="21">
        <f t="shared" si="12"/>
        <v>7.29</v>
      </c>
      <c r="DM6" s="21">
        <f t="shared" si="12"/>
        <v>10.83</v>
      </c>
      <c r="DN6" s="21" t="str">
        <f t="shared" si="12"/>
        <v>-</v>
      </c>
      <c r="DO6" s="21" t="str">
        <f t="shared" si="12"/>
        <v>-</v>
      </c>
      <c r="DP6" s="21">
        <f t="shared" si="12"/>
        <v>29.24</v>
      </c>
      <c r="DQ6" s="21">
        <f t="shared" si="12"/>
        <v>31.73</v>
      </c>
      <c r="DR6" s="21">
        <f t="shared" si="12"/>
        <v>32.57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1">
        <f t="shared" si="13"/>
        <v>0.04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0.06</v>
      </c>
      <c r="EM6" s="21">
        <f t="shared" si="14"/>
        <v>0.27</v>
      </c>
      <c r="EN6" s="21">
        <f t="shared" si="14"/>
        <v>0.22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312037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55.15</v>
      </c>
      <c r="P7" s="24">
        <v>4.0199999999999996</v>
      </c>
      <c r="Q7" s="24">
        <v>97.03</v>
      </c>
      <c r="R7" s="24">
        <v>3531</v>
      </c>
      <c r="S7" s="24">
        <v>44969</v>
      </c>
      <c r="T7" s="24">
        <v>272.06</v>
      </c>
      <c r="U7" s="24">
        <v>165.29</v>
      </c>
      <c r="V7" s="24">
        <v>1797</v>
      </c>
      <c r="W7" s="24">
        <v>1.05</v>
      </c>
      <c r="X7" s="24">
        <v>1711.43</v>
      </c>
      <c r="Y7" s="24" t="s">
        <v>102</v>
      </c>
      <c r="Z7" s="24" t="s">
        <v>102</v>
      </c>
      <c r="AA7" s="24">
        <v>102.03</v>
      </c>
      <c r="AB7" s="24">
        <v>100.81</v>
      </c>
      <c r="AC7" s="24">
        <v>99.84</v>
      </c>
      <c r="AD7" s="24" t="s">
        <v>102</v>
      </c>
      <c r="AE7" s="24" t="s">
        <v>102</v>
      </c>
      <c r="AF7" s="24">
        <v>102.7</v>
      </c>
      <c r="AG7" s="24">
        <v>104.11</v>
      </c>
      <c r="AH7" s="24">
        <v>101.98</v>
      </c>
      <c r="AI7" s="24">
        <v>104.54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48.2</v>
      </c>
      <c r="AR7" s="24">
        <v>46.91</v>
      </c>
      <c r="AS7" s="24">
        <v>52.27</v>
      </c>
      <c r="AT7" s="24">
        <v>65.930000000000007</v>
      </c>
      <c r="AU7" s="24" t="s">
        <v>102</v>
      </c>
      <c r="AV7" s="24" t="s">
        <v>102</v>
      </c>
      <c r="AW7" s="24">
        <v>2.78</v>
      </c>
      <c r="AX7" s="24">
        <v>3.59</v>
      </c>
      <c r="AY7" s="24">
        <v>3.38</v>
      </c>
      <c r="AZ7" s="24" t="s">
        <v>102</v>
      </c>
      <c r="BA7" s="24" t="s">
        <v>102</v>
      </c>
      <c r="BB7" s="24">
        <v>46.85</v>
      </c>
      <c r="BC7" s="24">
        <v>44.35</v>
      </c>
      <c r="BD7" s="24">
        <v>41.51</v>
      </c>
      <c r="BE7" s="24">
        <v>44.25</v>
      </c>
      <c r="BF7" s="24" t="s">
        <v>102</v>
      </c>
      <c r="BG7" s="24" t="s">
        <v>102</v>
      </c>
      <c r="BH7" s="24">
        <v>2018.41</v>
      </c>
      <c r="BI7" s="24">
        <v>1965.4</v>
      </c>
      <c r="BJ7" s="24">
        <v>1738.9</v>
      </c>
      <c r="BK7" s="24" t="s">
        <v>102</v>
      </c>
      <c r="BL7" s="24" t="s">
        <v>102</v>
      </c>
      <c r="BM7" s="24">
        <v>1268.6300000000001</v>
      </c>
      <c r="BN7" s="24">
        <v>1283.69</v>
      </c>
      <c r="BO7" s="24">
        <v>1160.22</v>
      </c>
      <c r="BP7" s="24">
        <v>1182.1099999999999</v>
      </c>
      <c r="BQ7" s="24" t="s">
        <v>102</v>
      </c>
      <c r="BR7" s="24" t="s">
        <v>102</v>
      </c>
      <c r="BS7" s="24">
        <v>99.56</v>
      </c>
      <c r="BT7" s="24">
        <v>99.2</v>
      </c>
      <c r="BU7" s="24">
        <v>99.47</v>
      </c>
      <c r="BV7" s="24" t="s">
        <v>102</v>
      </c>
      <c r="BW7" s="24" t="s">
        <v>102</v>
      </c>
      <c r="BX7" s="24">
        <v>82.88</v>
      </c>
      <c r="BY7" s="24">
        <v>82.53</v>
      </c>
      <c r="BZ7" s="24">
        <v>81.81</v>
      </c>
      <c r="CA7" s="24">
        <v>73.78</v>
      </c>
      <c r="CB7" s="24" t="s">
        <v>102</v>
      </c>
      <c r="CC7" s="24" t="s">
        <v>102</v>
      </c>
      <c r="CD7" s="24">
        <v>199.64</v>
      </c>
      <c r="CE7" s="24">
        <v>199.61</v>
      </c>
      <c r="CF7" s="24">
        <v>200.91</v>
      </c>
      <c r="CG7" s="24" t="s">
        <v>102</v>
      </c>
      <c r="CH7" s="24" t="s">
        <v>102</v>
      </c>
      <c r="CI7" s="24">
        <v>187.76</v>
      </c>
      <c r="CJ7" s="24">
        <v>190.48</v>
      </c>
      <c r="CK7" s="24">
        <v>193.59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45.87</v>
      </c>
      <c r="CU7" s="24">
        <v>44.24</v>
      </c>
      <c r="CV7" s="24">
        <v>45.3</v>
      </c>
      <c r="CW7" s="24">
        <v>42.22</v>
      </c>
      <c r="CX7" s="24" t="s">
        <v>102</v>
      </c>
      <c r="CY7" s="24" t="s">
        <v>102</v>
      </c>
      <c r="CZ7" s="24">
        <v>92.75</v>
      </c>
      <c r="DA7" s="24">
        <v>92.6</v>
      </c>
      <c r="DB7" s="24">
        <v>92.32</v>
      </c>
      <c r="DC7" s="24" t="s">
        <v>102</v>
      </c>
      <c r="DD7" s="24" t="s">
        <v>102</v>
      </c>
      <c r="DE7" s="24">
        <v>87.65</v>
      </c>
      <c r="DF7" s="24">
        <v>88.15</v>
      </c>
      <c r="DG7" s="24">
        <v>88.37</v>
      </c>
      <c r="DH7" s="24">
        <v>85.67</v>
      </c>
      <c r="DI7" s="24" t="s">
        <v>102</v>
      </c>
      <c r="DJ7" s="24" t="s">
        <v>102</v>
      </c>
      <c r="DK7" s="24">
        <v>3.67</v>
      </c>
      <c r="DL7" s="24">
        <v>7.29</v>
      </c>
      <c r="DM7" s="24">
        <v>10.83</v>
      </c>
      <c r="DN7" s="24" t="s">
        <v>102</v>
      </c>
      <c r="DO7" s="24" t="s">
        <v>102</v>
      </c>
      <c r="DP7" s="24">
        <v>29.24</v>
      </c>
      <c r="DQ7" s="24">
        <v>31.73</v>
      </c>
      <c r="DR7" s="24">
        <v>32.57</v>
      </c>
      <c r="DS7" s="24">
        <v>28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0.04</v>
      </c>
      <c r="ED7" s="24">
        <v>0.03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0.06</v>
      </c>
      <c r="EM7" s="24">
        <v>0.27</v>
      </c>
      <c r="EN7" s="24">
        <v>0.22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2023-12-12T00:57:46Z</dcterms:created>
  <dcterms:modified xsi:type="dcterms:W3CDTF">2024-01-30T09:47:44Z</dcterms:modified>
  <cp:category/>
</cp:coreProperties>
</file>