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L:\04経営\11照会・調査\04_経営比較分析表\R4（R3決算）\"/>
    </mc:Choice>
  </mc:AlternateContent>
  <xr:revisionPtr revIDLastSave="0" documentId="13_ncr:1_{E53572D6-18A6-4D10-B133-B0F7B3812C62}" xr6:coauthVersionLast="36" xr6:coauthVersionMax="36" xr10:uidLastSave="{00000000-0000-0000-0000-000000000000}"/>
  <workbookProtection workbookAlgorithmName="SHA-512" workbookHashValue="aym2wLBoguNS9m+ZjZXpNoOksAhAMG+kJf24FRNL9Uh7Z+6AiZIDco+ctNPQwjUndvr54IppIPAtokFl4xRm7g==" workbookSaltValue="PjcR2oZ8OBogLgByGREMSQ==" workbookSpinCount="100000" lockStructure="1"/>
  <bookViews>
    <workbookView xWindow="0" yWindow="0" windowWidth="28800" windowHeight="121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L10" i="4"/>
  <c r="AD10" i="4"/>
  <c r="P10" i="4"/>
  <c r="B10" i="4"/>
  <c r="AT8" i="4"/>
  <c r="AD8" i="4"/>
  <c r="I8" i="4"/>
  <c r="B8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<sst xmlns="http://schemas.openxmlformats.org/spreadsheetml/2006/main" count="297" uniqueCount="116">
  <si>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</si>
  <si>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</si>
  <si>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</si>
  <si>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</si>
  <si>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</si>
  <si>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</si>
  <si>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</si>
  <si>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</si>
  <si>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</si>
  <si>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</si>
  <si>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</si>
  <si>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</si>
  <si>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</si>
  <si>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</si>
  <si>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</si>
  <si>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</si>
  <si>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</si>
  <si>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</si>
  <si>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</si>
  <si>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</si>
  <si>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</si>
  <si>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</si>
  <si>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</si>
  <si>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</si>
  <si>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</si>
  <si>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</si>
  <si>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</si>
  <si>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</si>
  <si>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</si>
  <si>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</si>
  <si>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</si>
  <si>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</si>
  <si>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</si>
  <si>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</si>
  <si>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</si>
  <si>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</si>
  <si>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</si>
  <si>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</si>
  <si>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</si>
  <si>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</si>
  <si>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</si>
  <si>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</si>
  <si>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</si>
  <si>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</si>
  <si>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</si>
  <si>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</si>
  <si>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</si>
  <si>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</si>
  <si>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</si>
  <si>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</si>
  <si>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</si>
  <si>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</si>
  <si>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</si>
  <si>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</si>
  <si>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</si>
  <si>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</si>
  <si>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</si>
  <si>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</si>
  <si>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</si>
  <si>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</si>
  <si>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</si>
  <si>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</si>
  <si>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</si>
  <si>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</si>
  <si>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</si>
  <si>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</si>
  <si>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</si>
  <si>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</si>
  <si>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</si>
  <si>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</si>
  <si>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</si>
  <si>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</si>
  <si>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</si>
  <si>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</si>
  <si>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</si>
  <si>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</si>
  <si>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</si>
  <si>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</si>
  <si>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</si>
  <si>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</si>
  <si>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</si>
  <si>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</si>
  <si>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</si>
  <si>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</si>
  <si>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</si>
  <si>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</si>
  <si>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</si>
  <si>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</si>
  <si>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</si>
  <si>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</si>
  <si>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</si>
  <si>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</si>
  <si>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</si>
  <si>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</si>
  <si>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</si>
  <si>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</si>
  <si>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</si>
  <si>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</si>
  <si>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</si>
  <si>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</si>
  <si>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</si>
  <si>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</si>
  <si>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</si>
  <si>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</si>
  <si>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</si>
  <si>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</si>
  <si>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</si>
  <si>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</si>
  <si>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</si>
  <si>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</si>
  <si>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</si>
  <si>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</si>
  <si>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</si>
  <si>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①有形固定資産減価償却率は、法適用に移行して２年であるため低くなっている。
②管渠老朽化率は、0％であるが、これから20年以内には管渠更新時期を迎えるため悪化を見込んでいる。
③管渠改善率について、これまで、管渠破損の際には細かな補修で対応してきていたが、これから管渠更新時期を迎えるため、計画的な更新事業の検討が必要である。
　施設改修については、現在、平成24年度に作成した『最適整備構想及び総合計画』に沿って行っているが、令和６年度に、新たに『維持管理適正化計画』の作成を予定している。</t>
    <rPh sb="40" eb="42">
      <t>カンキョ</t>
    </rPh>
    <rPh sb="42" eb="45">
      <t>ロウキュウカ</t>
    </rPh>
    <rPh sb="61" eb="62">
      <t>ネン</t>
    </rPh>
    <rPh sb="62" eb="64">
      <t>イナイ</t>
    </rPh>
    <rPh sb="81" eb="83">
      <t>ミコ</t>
    </rPh>
    <rPh sb="167" eb="169">
      <t>シセツ</t>
    </rPh>
    <rPh sb="169" eb="171">
      <t>カイシュウ</t>
    </rPh>
    <rPh sb="177" eb="179">
      <t>ゲンザイ</t>
    </rPh>
    <rPh sb="180" eb="182">
      <t>ヘイセイ</t>
    </rPh>
    <rPh sb="184" eb="186">
      <t>ネンド</t>
    </rPh>
    <rPh sb="187" eb="189">
      <t>サクセイ</t>
    </rPh>
    <rPh sb="216" eb="218">
      <t>レイワ</t>
    </rPh>
    <rPh sb="219" eb="221">
      <t>ネンド</t>
    </rPh>
    <rPh sb="223" eb="224">
      <t>アラ</t>
    </rPh>
    <rPh sb="238" eb="240">
      <t>サクセイ</t>
    </rPh>
    <rPh sb="241" eb="243">
      <t>ヨテイ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</si>
  <si>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近年行っている処理施設機器の更新や、管渠の耐用年数が20年以内には到来することを考慮し、処理場の統合や公共下水道への接続について検討が必要。</t>
    <rPh sb="78" eb="80">
      <t>ミナオ</t>
    </rPh>
    <rPh sb="85" eb="87">
      <t>シュウシ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</si>
  <si>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②累積欠損金比率は、法適用移行時の欠損金があり、令和９年度に解消する予定である。
③流動比率は、流動負債のほとんどが企業債であり、これを控除すると108.64％となり100％以上となる。
④企業債残高対事業規模比率は、類似団体よりも比率は高いが、今後の地方債残高は逓減を見込む。ただし、これから管渠や機器の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⑦施設利用率については、44.57％と類似団体よりも利用率が低いことから、施設規模の見直しが必要。
⑧水洗化率は、下水道未接続世帯の多くが高齢者単独世帯であり、今後大幅な新規利用者数の増は見込めない。</t>
    <rPh sb="8" eb="10">
      <t>チホウ</t>
    </rPh>
    <rPh sb="75" eb="78">
      <t>ホウテキヨウ</t>
    </rPh>
    <rPh sb="78" eb="80">
      <t>イコウ</t>
    </rPh>
    <rPh sb="80" eb="81">
      <t>ジ</t>
    </rPh>
    <rPh sb="89" eb="91">
      <t>レイワ</t>
    </rPh>
    <rPh sb="92" eb="93">
      <t>ネン</t>
    </rPh>
    <rPh sb="95" eb="97">
      <t>カイショウ</t>
    </rPh>
    <rPh sb="99" eb="101">
      <t>ヨテイ</t>
    </rPh>
    <rPh sb="217" eb="219">
      <t>キキ</t>
    </rPh>
    <rPh sb="307" eb="309">
      <t>ミナオ</t>
    </rPh>
    <rPh sb="311" eb="312">
      <t>オコナ</t>
    </rPh>
    <rPh sb="344" eb="346">
      <t>ルイジ</t>
    </rPh>
    <rPh sb="346" eb="348">
      <t>ダンタイ</t>
    </rPh>
    <rPh sb="351" eb="354">
      <t>リヨウリツ</t>
    </rPh>
    <rPh sb="355" eb="356">
      <t>ヒク</t>
    </rPh>
    <rPh sb="362" eb="364">
      <t>シセツ</t>
    </rPh>
    <rPh sb="364" eb="366">
      <t>キボ</t>
    </rPh>
    <rPh sb="367" eb="369">
      <t>ミナオ</t>
    </rPh>
    <rPh sb="371" eb="37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</si>
</sst>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E-4589-9B62-BB7CD4E3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1E-4589-9B62-BB7CD4E3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44.57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1-4688-9072-2314C161C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1-4688-9072-2314C161C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83.09</c:v>
                </c:pt>
                <c:pt idx="4">
                  <c:v>83.41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BE7-8BA3-147C00CD9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1-4BE7-8BA3-147C00CD9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100.35</c:v>
                </c:pt>
                <c:pt idx="4">
                  <c:v>100.05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2-4D53-B00C-FD7CE5B3C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2-4D53-B00C-FD7CE5B3C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</c:v>
                </c:pt>
                <c:pt idx="4">
                  <c:v>8.9700000000000006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F-4528-8CB3-15C60BF67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F-4528-8CB3-15C60BF67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E-4B65-BEBD-07177E85D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E-4B65-BEBD-07177E85D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766.43</c:v>
                </c:pt>
                <c:pt idx="4">
                  <c:v>696.61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3-4030-91AE-B7871C391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3-4030-91AE-B7871C391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6.73</c:v>
                </c:pt>
                <c:pt idx="4">
                  <c:v>10.96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0B8-BCE4-FCF950149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A-40B8-BCE4-FCF950149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4813.91</c:v>
                </c:pt>
                <c:pt idx="4">
                  <c:v>4639.0600000000004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8-4D3A-B66D-14C2FB93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8-4D3A-B66D-14C2FB93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80.73</c:v>
                </c:pt>
                <c:pt idx="4">
                  <c:v>77.98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3-4CEA-8046-A9359E5C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73-4CEA-8046-A9359E5C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221.76</c:v>
                </c:pt>
                <c:pt idx="4">
                  <c:v>229.62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2-438E-98DF-41CE6BDF3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2-438E-98DF-41CE6BDF3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E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鳥取県　倉吉市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7">
        <f>データ!S6</f>
        <v>45574</v>
      </c>
      <c r="AM8" s="47"/>
      <c r="AN8" s="47"/>
      <c r="AO8" s="47"/>
      <c r="AP8" s="47"/>
      <c r="AQ8" s="47"/>
      <c r="AR8" s="47"/>
      <c r="AS8" s="47"/>
      <c r="AT8" s="46">
        <f>データ!T6</f>
        <v>272.06</v>
      </c>
      <c r="AU8" s="46"/>
      <c r="AV8" s="46"/>
      <c r="AW8" s="46"/>
      <c r="AX8" s="46"/>
      <c r="AY8" s="46"/>
      <c r="AZ8" s="46"/>
      <c r="BA8" s="46"/>
      <c r="BB8" s="46">
        <f>データ!U6</f>
        <v>167.51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7" t="s">
        <v>20</v>
      </c>
      <c r="BM9" s="58"/>
      <c r="BN9" s="59" t="s">
        <v>21</v>
      </c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60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37.659999999999997</v>
      </c>
      <c r="J10" s="46"/>
      <c r="K10" s="46"/>
      <c r="L10" s="46"/>
      <c r="M10" s="46"/>
      <c r="N10" s="46"/>
      <c r="O10" s="46"/>
      <c r="P10" s="46">
        <f>データ!P6</f>
        <v>14.17</v>
      </c>
      <c r="Q10" s="46"/>
      <c r="R10" s="46"/>
      <c r="S10" s="46"/>
      <c r="T10" s="46"/>
      <c r="U10" s="46"/>
      <c r="V10" s="46"/>
      <c r="W10" s="46">
        <f>データ!Q6</f>
        <v>96.69</v>
      </c>
      <c r="X10" s="46"/>
      <c r="Y10" s="46"/>
      <c r="Z10" s="46"/>
      <c r="AA10" s="46"/>
      <c r="AB10" s="46"/>
      <c r="AC10" s="46"/>
      <c r="AD10" s="47">
        <f>データ!R6</f>
        <v>3531</v>
      </c>
      <c r="AE10" s="47"/>
      <c r="AF10" s="47"/>
      <c r="AG10" s="47"/>
      <c r="AH10" s="47"/>
      <c r="AI10" s="47"/>
      <c r="AJ10" s="47"/>
      <c r="AK10" s="2"/>
      <c r="AL10" s="47">
        <f>データ!V6</f>
        <v>6420</v>
      </c>
      <c r="AM10" s="47"/>
      <c r="AN10" s="47"/>
      <c r="AO10" s="47"/>
      <c r="AP10" s="47"/>
      <c r="AQ10" s="47"/>
      <c r="AR10" s="47"/>
      <c r="AS10" s="47"/>
      <c r="AT10" s="46">
        <f>データ!W6</f>
        <v>10.44</v>
      </c>
      <c r="AU10" s="46"/>
      <c r="AV10" s="46"/>
      <c r="AW10" s="46"/>
      <c r="AX10" s="46"/>
      <c r="AY10" s="46"/>
      <c r="AZ10" s="46"/>
      <c r="BA10" s="46"/>
      <c r="BB10" s="46">
        <f>データ!X6</f>
        <v>614.94000000000005</v>
      </c>
      <c r="BC10" s="46"/>
      <c r="BD10" s="46"/>
      <c r="BE10" s="46"/>
      <c r="BF10" s="46"/>
      <c r="BG10" s="46"/>
      <c r="BH10" s="46"/>
      <c r="BI10" s="46"/>
      <c r="BJ10" s="2"/>
      <c r="BK10" s="2"/>
      <c r="BL10" s="48" t="s">
        <v>22</v>
      </c>
      <c r="BM10" s="49"/>
      <c r="BN10" s="50" t="s">
        <v>23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1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32" t="s">
        <v>26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4"/>
    </row>
    <row r="15" spans="1:78" ht="13.5" customHeight="1" x14ac:dyDescent="0.15">
      <c r="A15" s="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"/>
      <c r="BL15" s="35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115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2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2" t="s">
        <v>27</v>
      </c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4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5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7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113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29" t="s">
        <v>28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1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2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2" t="s">
        <v>29</v>
      </c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5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7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114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38" t="s">
        <v>30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2FG0+hcUYcPjZfBxVLdSG343pZYpq6xrJePKXp2sie/t9lT3K3PwnsOdiBfekBi/mKxu70pgrL7sWYs7L+RoaA==" saltValue="V/2pn07jp1R7Vu7gp6iCJ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L8:BM8"/>
    <mergeCell ref="BN8:BY8"/>
    <mergeCell ref="B8:H8"/>
    <mergeCell ref="I8:O8"/>
    <mergeCell ref="P8:V8"/>
    <mergeCell ref="W8:AC8"/>
    <mergeCell ref="AD8:AJ8"/>
    <mergeCell ref="AD9:AJ9"/>
    <mergeCell ref="AL8:AS8"/>
    <mergeCell ref="AL9:AS9"/>
    <mergeCell ref="AT8:BA8"/>
    <mergeCell ref="BB8:BI8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B9:H9"/>
    <mergeCell ref="B10:H10"/>
    <mergeCell ref="I10:O10"/>
    <mergeCell ref="P10:V10"/>
    <mergeCell ref="W10:AC10"/>
    <mergeCell ref="I9:O9"/>
    <mergeCell ref="P9:V9"/>
    <mergeCell ref="W9:AC9"/>
    <mergeCell ref="B60:BJ61"/>
    <mergeCell ref="BL64:BZ65"/>
    <mergeCell ref="C83:BJ83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37.659999999999997</v>
      </c>
      <c r="P6" s="20">
        <f t="shared" si="3"/>
        <v>14.17</v>
      </c>
      <c r="Q6" s="20">
        <f t="shared" si="3"/>
        <v>96.69</v>
      </c>
      <c r="R6" s="20">
        <f t="shared" si="3"/>
        <v>3531</v>
      </c>
      <c r="S6" s="20">
        <f t="shared" si="3"/>
        <v>45574</v>
      </c>
      <c r="T6" s="20">
        <f t="shared" si="3"/>
        <v>272.06</v>
      </c>
      <c r="U6" s="20">
        <f t="shared" si="3"/>
        <v>167.51</v>
      </c>
      <c r="V6" s="20">
        <f t="shared" si="3"/>
        <v>6420</v>
      </c>
      <c r="W6" s="20">
        <f t="shared" si="3"/>
        <v>10.44</v>
      </c>
      <c r="X6" s="20">
        <f t="shared" si="3"/>
        <v>614.94000000000005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100.35</v>
      </c>
      <c r="AC6" s="21">
        <f t="shared" si="4"/>
        <v>100.05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>
        <f t="shared" si="5"/>
        <v>766.43</v>
      </c>
      <c r="AN6" s="21">
        <f t="shared" si="5"/>
        <v>696.61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6.73</v>
      </c>
      <c r="AY6" s="21">
        <f t="shared" si="6"/>
        <v>10.96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4813.91</v>
      </c>
      <c r="BJ6" s="21">
        <f t="shared" si="7"/>
        <v>4639.0600000000004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80.73</v>
      </c>
      <c r="BU6" s="21">
        <f t="shared" si="8"/>
        <v>77.98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221.76</v>
      </c>
      <c r="CF6" s="21">
        <f t="shared" si="9"/>
        <v>229.62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0">
        <f t="shared" si="10"/>
        <v>0</v>
      </c>
      <c r="CQ6" s="21">
        <f t="shared" si="10"/>
        <v>44.57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83.09</v>
      </c>
      <c r="DB6" s="21">
        <f t="shared" si="11"/>
        <v>83.41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4.5</v>
      </c>
      <c r="DM6" s="21">
        <f t="shared" si="12"/>
        <v>8.9700000000000006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312037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37.659999999999997</v>
      </c>
      <c r="P7" s="24">
        <v>14.17</v>
      </c>
      <c r="Q7" s="24">
        <v>96.69</v>
      </c>
      <c r="R7" s="24">
        <v>3531</v>
      </c>
      <c r="S7" s="24">
        <v>45574</v>
      </c>
      <c r="T7" s="24">
        <v>272.06</v>
      </c>
      <c r="U7" s="24">
        <v>167.51</v>
      </c>
      <c r="V7" s="24">
        <v>6420</v>
      </c>
      <c r="W7" s="24">
        <v>10.44</v>
      </c>
      <c r="X7" s="24">
        <v>614.94000000000005</v>
      </c>
      <c r="Y7" s="24" t="s">
        <v>102</v>
      </c>
      <c r="Z7" s="24" t="s">
        <v>102</v>
      </c>
      <c r="AA7" s="24" t="s">
        <v>102</v>
      </c>
      <c r="AB7" s="24">
        <v>100.35</v>
      </c>
      <c r="AC7" s="24">
        <v>100.05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766.43</v>
      </c>
      <c r="AN7" s="24">
        <v>696.61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6.73</v>
      </c>
      <c r="AY7" s="24">
        <v>10.96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4813.91</v>
      </c>
      <c r="BJ7" s="24">
        <v>4639.0600000000004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80.73</v>
      </c>
      <c r="BU7" s="24">
        <v>77.98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221.76</v>
      </c>
      <c r="CF7" s="24">
        <v>229.62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0</v>
      </c>
      <c r="CQ7" s="24">
        <v>44.57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83.09</v>
      </c>
      <c r="DB7" s="24">
        <v>83.41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4.5</v>
      </c>
      <c r="DM7" s="24">
        <v>8.9700000000000006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川福 高弘</cp:lastModifiedBy>
  <cp:lastPrinted>2023-01-19T01:25:40Z</cp:lastPrinted>
  <dcterms:created xsi:type="dcterms:W3CDTF">2022-12-01T01:36:32Z</dcterms:created>
  <dcterms:modified xsi:type="dcterms:W3CDTF">2023-01-19T01:26:01Z</dcterms:modified>
  <cp:category/>
</cp:coreProperties>
</file>