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4（R3決算）\"/>
    </mc:Choice>
  </mc:AlternateContent>
  <xr:revisionPtr revIDLastSave="0" documentId="13_ncr:1_{338EA415-3CA3-4D2D-AC4C-80D06FC016BF}" xr6:coauthVersionLast="36" xr6:coauthVersionMax="36" xr10:uidLastSave="{00000000-0000-0000-0000-000000000000}"/>
  <workbookProtection workbookAlgorithmName="SHA-512" workbookHashValue="dT8e96De/yMFCq7BH+UXlc13cfEnVyY44JDNMtm9G2/0+bSRGYDt5NhZSlEo+9v4lEgm9cD3pX8vLMr3zxiXGg==" workbookSaltValue="wrx9RKsAGHcC+eRmlQYyHg==" workbookSpinCount="100000" lockStructure="1"/>
  <bookViews>
    <workbookView xWindow="0" yWindow="0" windowWidth="20325" windowHeight="850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<sst xmlns="http://schemas.openxmlformats.org/spreadsheetml/2006/main" count="297" uniqueCount="116">
  <si>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</si>
  <si>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</si>
  <si>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</si>
  <si>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</si>
  <si>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</si>
  <si>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</si>
  <si>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</si>
  <si>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</si>
  <si>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</si>
  <si>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</si>
  <si>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</si>
  <si>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</si>
  <si>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</si>
  <si>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</si>
  <si>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</si>
  <si>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</si>
  <si>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</si>
  <si>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</si>
  <si>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</si>
  <si>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</si>
  <si>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</si>
  <si>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</si>
  <si>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</si>
  <si>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</si>
  <si>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</si>
  <si>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</si>
  <si>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</si>
  <si>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</si>
  <si>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</si>
  <si>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</si>
  <si>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</si>
  <si>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</si>
  <si>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</si>
  <si>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</si>
  <si>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</si>
  <si>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</si>
  <si>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</si>
  <si>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</si>
  <si>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</si>
  <si>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</si>
  <si>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</si>
  <si>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</si>
  <si>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</si>
  <si>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</si>
  <si>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</si>
  <si>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</si>
  <si>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</si>
  <si>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</si>
  <si>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</si>
  <si>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</si>
  <si>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</si>
  <si>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</si>
  <si>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</si>
  <si>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</si>
  <si>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</si>
  <si>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</si>
  <si>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</si>
  <si>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</si>
  <si>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</si>
  <si>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</si>
  <si>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</si>
  <si>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</si>
  <si>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</si>
  <si>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</si>
  <si>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</si>
  <si>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</si>
  <si>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</si>
  <si>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</si>
  <si>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</si>
  <si>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</si>
  <si>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</si>
  <si>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</si>
  <si>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</si>
  <si>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</si>
  <si>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</si>
  <si>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</si>
  <si>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</si>
  <si>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</si>
  <si>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</si>
  <si>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</si>
  <si>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</si>
  <si>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</si>
  <si>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</si>
  <si>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</si>
  <si>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</si>
  <si>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</si>
  <si>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</si>
  <si>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</si>
  <si>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</si>
  <si>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</si>
  <si>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</si>
  <si>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</si>
  <si>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</si>
  <si>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</si>
  <si>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</si>
  <si>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</si>
  <si>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</si>
  <si>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</si>
  <si>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</si>
  <si>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林業集落排水</t>
  </si>
  <si>
    <t>G2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</si>
  <si>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</si>
  <si>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</si>
  <si>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</si>
  <si>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</si>
  <si>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</si>
  <si>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</si>
  <si>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</si>
  <si>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</si>
  <si>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</si>
  <si>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</si>
  <si>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</si>
  <si>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</si>
  <si>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①有形固定資産減価償却率は、法適用に移行して２年であるため低くなっている。
②管渠老朽化率は、現在0％である。当初の管渠布設時期は平成10年度であるため、しばらくは現状水準となる。
③管渠改善率については、平成９年度に事業を開始した比較的新しい施設・設備であるため、現状では目立った老朽は報告されていないが、機器更新の時期が間もなく到来するため、必要性・緊急性を検討した対応が必要。</t>
    <rPh sb="40" eb="42">
      <t>カンキョ</t>
    </rPh>
    <rPh sb="42" eb="45">
      <t>ロウキュウカ</t>
    </rPh>
    <rPh sb="48" eb="50">
      <t>ゲンザイ</t>
    </rPh>
    <rPh sb="56" eb="58">
      <t>トウショ</t>
    </rPh>
    <rPh sb="59" eb="61">
      <t>カンキョ</t>
    </rPh>
    <rPh sb="61" eb="63">
      <t>フセツ</t>
    </rPh>
    <rPh sb="63" eb="65">
      <t>ジキ</t>
    </rPh>
    <rPh sb="66" eb="68">
      <t>ヘイセイ</t>
    </rPh>
    <rPh sb="70" eb="72">
      <t>ネンド</t>
    </rPh>
    <rPh sb="83" eb="85">
      <t>ゲンジョウ</t>
    </rPh>
    <rPh sb="85" eb="87">
      <t>スイジュン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</si>
  <si>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４年ごとに使用料の見直しを行い、収支バランスを図っていくとともに、処理施設機器の更新や、平成初期に整備した管渠の更新が15年～30年の内に必要となることから、事業継続に向けた検討が必要。
 また、元々の集落規模が小さいことから、今後の財源確保が課題。</t>
    <rPh sb="78" eb="80">
      <t>ミナオ</t>
    </rPh>
    <rPh sb="85" eb="87">
      <t>シュウシ</t>
    </rPh>
    <rPh sb="125" eb="127">
      <t>コウシン</t>
    </rPh>
    <rPh sb="130" eb="131">
      <t>ネン</t>
    </rPh>
    <rPh sb="138" eb="140">
      <t>ヒツヨウ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</si>
  <si>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③流動比率は、流動負債のほとんどが企業債であり、これを控除すると100.85％となり100％以上となる。
④企業債残高対事業規模比率は、類似団体よりも比率は高いが、今後の地方債残高は逓減を見込む。ただし、これから機器の更新時期を迎えるため、緊急性等を考慮し、過剰投資とならないよう検討が必要。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⑦施設利用率については、晴天時一日平均処理水量が不明なため0％となっている。晴天時に限定せず一日平均処理水量とすると43.62％となる。
⑧水洗化率は、100％となっている。</t>
    <rPh sb="8" eb="10">
      <t>チホウ</t>
    </rPh>
    <rPh sb="204" eb="206">
      <t>キキ</t>
    </rPh>
    <rPh sb="324" eb="326">
      <t>フメイ</t>
    </rPh>
    <rPh sb="338" eb="340">
      <t>セイテン</t>
    </rPh>
    <rPh sb="340" eb="341">
      <t>ジ</t>
    </rPh>
    <rPh sb="342" eb="344">
      <t>ゲンテイ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</si>
</sst>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A-4918-BFE0-AEC6850D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A-4918-BFE0-AEC6850D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634-8345-9EB0DB87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42.48</c:v>
                </c:pt>
                <c:pt idx="4">
                  <c:v>39.770000000000003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2-4634-8345-9EB0DB87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4-4A4D-ACF0-D4F881A4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90.73</c:v>
                </c:pt>
                <c:pt idx="4">
                  <c:v>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4-4A4D-ACF0-D4F881A4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99.45</c:v>
                </c:pt>
                <c:pt idx="4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E-4E0F-8F0A-2B23D2E1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101.09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E-4E0F-8F0A-2B23D2E1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4.4400000000000004</c:v>
                </c:pt>
                <c:pt idx="4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6-4FE4-852B-CC407822B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34.76</c:v>
                </c:pt>
                <c:pt idx="4">
                  <c:v>36.130000000000003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6-4FE4-852B-CC407822B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F-452E-A78E-05B9B38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F-452E-A78E-05B9B38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1-4544-8FC1-E102149F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534.57000000000005</c:v>
                </c:pt>
                <c:pt idx="4">
                  <c:v>528.12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1-4544-8FC1-E102149F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12.92</c:v>
                </c:pt>
                <c:pt idx="4">
                  <c:v>13.48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417-977B-4F1A1FD7A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36.93</c:v>
                </c:pt>
                <c:pt idx="4">
                  <c:v>15.34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D-4417-977B-4F1A1FD7A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3528.1</c:v>
                </c:pt>
                <c:pt idx="4">
                  <c:v>3382.39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3CD-9DAD-605BC0BD8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406.44</c:v>
                </c:pt>
                <c:pt idx="4">
                  <c:v>254.5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C-43CD-9DAD-605BC0BD8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41.02</c:v>
                </c:pt>
                <c:pt idx="4">
                  <c:v>36.18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D-44F4-BD9B-67E1DF48A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35.93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D-44F4-BD9B-67E1DF48A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471.38</c:v>
                </c:pt>
                <c:pt idx="4">
                  <c:v>522.61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3D4-BC3F-F51D44D5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499.55</c:v>
                </c:pt>
                <c:pt idx="4">
                  <c:v>529.77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9-43D4-BC3F-F51D44D5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林業集落排水</v>
      </c>
      <c r="Q8" s="40"/>
      <c r="R8" s="40"/>
      <c r="S8" s="40"/>
      <c r="T8" s="40"/>
      <c r="U8" s="40"/>
      <c r="V8" s="40"/>
      <c r="W8" s="40" t="str">
        <f>データ!L6</f>
        <v>G2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45574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167.51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58.78</v>
      </c>
      <c r="J10" s="35"/>
      <c r="K10" s="35"/>
      <c r="L10" s="35"/>
      <c r="M10" s="35"/>
      <c r="N10" s="35"/>
      <c r="O10" s="35"/>
      <c r="P10" s="35">
        <f>データ!P6</f>
        <v>0.06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26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2600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61" t="s">
        <v>23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71" t="s">
        <v>26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</row>
    <row r="15" spans="1:78" ht="13.5" customHeight="1" x14ac:dyDescent="0.15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74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5" t="s">
        <v>115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113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8" t="s">
        <v>28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5" t="s">
        <v>114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【94.43】</v>
      </c>
      <c r="F85" s="12" t="str">
        <f>データ!AT6</f>
        <v>【528.12】</v>
      </c>
      <c r="G85" s="12" t="str">
        <f>データ!BE6</f>
        <v>【15.34】</v>
      </c>
      <c r="H85" s="12" t="str">
        <f>データ!BP6</f>
        <v>【281.54】</v>
      </c>
      <c r="I85" s="12" t="str">
        <f>データ!CA6</f>
        <v>【35.92】</v>
      </c>
      <c r="J85" s="12" t="str">
        <f>データ!CL6</f>
        <v>【527.91】</v>
      </c>
      <c r="K85" s="12" t="str">
        <f>データ!CW6</f>
        <v>【40.17】</v>
      </c>
      <c r="L85" s="12" t="str">
        <f>データ!DH6</f>
        <v>【91.09】</v>
      </c>
      <c r="M85" s="12" t="str">
        <f>データ!DS6</f>
        <v>【36.13】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j47NbJTsbwC3grB+/hWiWfXmTDMYBJfmjh44Dq/tkbMTPa12s54EnuEUvk8hqIvJBh7XLrujToiDn4VVLNfoJw==" saltValue="7E8dW+nyGa7+5ffHmvUitg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9:H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AT9:BA9"/>
    <mergeCell ref="BB9:BI9"/>
    <mergeCell ref="BL9:BM9"/>
    <mergeCell ref="BL45:BZ46"/>
    <mergeCell ref="BN9:BY9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>
        <f t="shared" si="3"/>
        <v>58.78</v>
      </c>
      <c r="P6" s="20">
        <f t="shared" si="3"/>
        <v>0.06</v>
      </c>
      <c r="Q6" s="20">
        <f t="shared" si="3"/>
        <v>100</v>
      </c>
      <c r="R6" s="20">
        <f t="shared" si="3"/>
        <v>3531</v>
      </c>
      <c r="S6" s="20">
        <f t="shared" si="3"/>
        <v>45574</v>
      </c>
      <c r="T6" s="20">
        <f t="shared" si="3"/>
        <v>272.06</v>
      </c>
      <c r="U6" s="20">
        <f t="shared" si="3"/>
        <v>167.51</v>
      </c>
      <c r="V6" s="20">
        <f t="shared" si="3"/>
        <v>26</v>
      </c>
      <c r="W6" s="20">
        <f t="shared" si="3"/>
        <v>0.01</v>
      </c>
      <c r="X6" s="20">
        <f t="shared" si="3"/>
        <v>2600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99.45</v>
      </c>
      <c r="AC6" s="21">
        <f t="shared" si="4"/>
        <v>99.95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101.09</v>
      </c>
      <c r="AH6" s="21">
        <f t="shared" si="4"/>
        <v>94.43</v>
      </c>
      <c r="AI6" s="20" t="str">
        <f>IF(AI7="","",IF(AI7="-","【-】","【"&amp;SUBSTITUTE(TEXT(AI7,"#,##0.00"),"-","△")&amp;"】"))</f>
        <v>【94.43】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534.57000000000005</v>
      </c>
      <c r="AS6" s="21">
        <f t="shared" si="5"/>
        <v>528.12</v>
      </c>
      <c r="AT6" s="20" t="str">
        <f>IF(AT7="","",IF(AT7="-","【-】","【"&amp;SUBSTITUTE(TEXT(AT7,"#,##0.00"),"-","△")&amp;"】"))</f>
        <v>【528.12】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12.92</v>
      </c>
      <c r="AY6" s="21">
        <f t="shared" si="6"/>
        <v>13.48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36.93</v>
      </c>
      <c r="BD6" s="21">
        <f t="shared" si="6"/>
        <v>15.34</v>
      </c>
      <c r="BE6" s="20" t="str">
        <f>IF(BE7="","",IF(BE7="-","【-】","【"&amp;SUBSTITUTE(TEXT(BE7,"#,##0.00"),"-","△")&amp;"】"))</f>
        <v>【15.34】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3528.1</v>
      </c>
      <c r="BJ6" s="21">
        <f t="shared" si="7"/>
        <v>3382.39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406.44</v>
      </c>
      <c r="BO6" s="21">
        <f t="shared" si="7"/>
        <v>254.5</v>
      </c>
      <c r="BP6" s="20" t="str">
        <f>IF(BP7="","",IF(BP7="-","【-】","【"&amp;SUBSTITUTE(TEXT(BP7,"#,##0.00"),"-","△")&amp;"】"))</f>
        <v>【281.54】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41.02</v>
      </c>
      <c r="BU6" s="21">
        <f t="shared" si="8"/>
        <v>36.18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35.93</v>
      </c>
      <c r="BZ6" s="21">
        <f t="shared" si="8"/>
        <v>36.1</v>
      </c>
      <c r="CA6" s="20" t="str">
        <f>IF(CA7="","",IF(CA7="-","【-】","【"&amp;SUBSTITUTE(TEXT(CA7,"#,##0.00"),"-","△")&amp;"】"))</f>
        <v>【35.92】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471.38</v>
      </c>
      <c r="CF6" s="21">
        <f t="shared" si="9"/>
        <v>522.61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499.55</v>
      </c>
      <c r="CK6" s="21">
        <f t="shared" si="9"/>
        <v>529.77</v>
      </c>
      <c r="CL6" s="20" t="str">
        <f>IF(CL7="","",IF(CL7="-","【-】","【"&amp;SUBSTITUTE(TEXT(CL7,"#,##0.00"),"-","△")&amp;"】"))</f>
        <v>【527.91】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0">
        <f t="shared" si="10"/>
        <v>0</v>
      </c>
      <c r="CQ6" s="20">
        <f t="shared" si="10"/>
        <v>0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42.48</v>
      </c>
      <c r="CV6" s="21">
        <f t="shared" si="10"/>
        <v>39.770000000000003</v>
      </c>
      <c r="CW6" s="20" t="str">
        <f>IF(CW7="","",IF(CW7="-","【-】","【"&amp;SUBSTITUTE(TEXT(CW7,"#,##0.00"),"-","△")&amp;"】"))</f>
        <v>【40.17】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90.73</v>
      </c>
      <c r="DG6" s="21">
        <f t="shared" si="11"/>
        <v>91.64</v>
      </c>
      <c r="DH6" s="20" t="str">
        <f>IF(DH7="","",IF(DH7="-","【-】","【"&amp;SUBSTITUTE(TEXT(DH7,"#,##0.00"),"-","△")&amp;"】"))</f>
        <v>【91.09】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4.4400000000000004</v>
      </c>
      <c r="DM6" s="21">
        <f t="shared" si="12"/>
        <v>8.8699999999999992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34.76</v>
      </c>
      <c r="DR6" s="21">
        <f t="shared" si="12"/>
        <v>36.130000000000003</v>
      </c>
      <c r="DS6" s="20" t="str">
        <f>IF(DS7="","",IF(DS7="-","【-】","【"&amp;SUBSTITUTE(TEXT(DS7,"#,##0.00"),"-","△")&amp;"】"))</f>
        <v>【36.13】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15">
      <c r="A7" s="14"/>
      <c r="B7" s="23">
        <v>2021</v>
      </c>
      <c r="C7" s="23">
        <v>312037</v>
      </c>
      <c r="D7" s="23">
        <v>46</v>
      </c>
      <c r="E7" s="23">
        <v>17</v>
      </c>
      <c r="F7" s="23">
        <v>7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58.78</v>
      </c>
      <c r="P7" s="24">
        <v>0.06</v>
      </c>
      <c r="Q7" s="24">
        <v>100</v>
      </c>
      <c r="R7" s="24">
        <v>3531</v>
      </c>
      <c r="S7" s="24">
        <v>45574</v>
      </c>
      <c r="T7" s="24">
        <v>272.06</v>
      </c>
      <c r="U7" s="24">
        <v>167.51</v>
      </c>
      <c r="V7" s="24">
        <v>26</v>
      </c>
      <c r="W7" s="24">
        <v>0.01</v>
      </c>
      <c r="X7" s="24">
        <v>2600</v>
      </c>
      <c r="Y7" s="24" t="s">
        <v>102</v>
      </c>
      <c r="Z7" s="24" t="s">
        <v>102</v>
      </c>
      <c r="AA7" s="24" t="s">
        <v>102</v>
      </c>
      <c r="AB7" s="24">
        <v>99.45</v>
      </c>
      <c r="AC7" s="24">
        <v>99.95</v>
      </c>
      <c r="AD7" s="24" t="s">
        <v>102</v>
      </c>
      <c r="AE7" s="24" t="s">
        <v>102</v>
      </c>
      <c r="AF7" s="24" t="s">
        <v>102</v>
      </c>
      <c r="AG7" s="24">
        <v>101.09</v>
      </c>
      <c r="AH7" s="24">
        <v>94.43</v>
      </c>
      <c r="AI7" s="24">
        <v>94.43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534.57000000000005</v>
      </c>
      <c r="AS7" s="24">
        <v>528.12</v>
      </c>
      <c r="AT7" s="24">
        <v>528.12</v>
      </c>
      <c r="AU7" s="24" t="s">
        <v>102</v>
      </c>
      <c r="AV7" s="24" t="s">
        <v>102</v>
      </c>
      <c r="AW7" s="24" t="s">
        <v>102</v>
      </c>
      <c r="AX7" s="24">
        <v>12.92</v>
      </c>
      <c r="AY7" s="24">
        <v>13.48</v>
      </c>
      <c r="AZ7" s="24" t="s">
        <v>102</v>
      </c>
      <c r="BA7" s="24" t="s">
        <v>102</v>
      </c>
      <c r="BB7" s="24" t="s">
        <v>102</v>
      </c>
      <c r="BC7" s="24">
        <v>36.93</v>
      </c>
      <c r="BD7" s="24">
        <v>15.34</v>
      </c>
      <c r="BE7" s="24">
        <v>15.34</v>
      </c>
      <c r="BF7" s="24" t="s">
        <v>102</v>
      </c>
      <c r="BG7" s="24" t="s">
        <v>102</v>
      </c>
      <c r="BH7" s="24" t="s">
        <v>102</v>
      </c>
      <c r="BI7" s="24">
        <v>3528.1</v>
      </c>
      <c r="BJ7" s="24">
        <v>3382.39</v>
      </c>
      <c r="BK7" s="24" t="s">
        <v>102</v>
      </c>
      <c r="BL7" s="24" t="s">
        <v>102</v>
      </c>
      <c r="BM7" s="24" t="s">
        <v>102</v>
      </c>
      <c r="BN7" s="24">
        <v>406.44</v>
      </c>
      <c r="BO7" s="24">
        <v>254.5</v>
      </c>
      <c r="BP7" s="24">
        <v>281.54000000000002</v>
      </c>
      <c r="BQ7" s="24" t="s">
        <v>102</v>
      </c>
      <c r="BR7" s="24" t="s">
        <v>102</v>
      </c>
      <c r="BS7" s="24" t="s">
        <v>102</v>
      </c>
      <c r="BT7" s="24">
        <v>41.02</v>
      </c>
      <c r="BU7" s="24">
        <v>36.18</v>
      </c>
      <c r="BV7" s="24" t="s">
        <v>102</v>
      </c>
      <c r="BW7" s="24" t="s">
        <v>102</v>
      </c>
      <c r="BX7" s="24" t="s">
        <v>102</v>
      </c>
      <c r="BY7" s="24">
        <v>35.93</v>
      </c>
      <c r="BZ7" s="24">
        <v>36.1</v>
      </c>
      <c r="CA7" s="24">
        <v>35.92</v>
      </c>
      <c r="CB7" s="24" t="s">
        <v>102</v>
      </c>
      <c r="CC7" s="24" t="s">
        <v>102</v>
      </c>
      <c r="CD7" s="24" t="s">
        <v>102</v>
      </c>
      <c r="CE7" s="24">
        <v>471.38</v>
      </c>
      <c r="CF7" s="24">
        <v>522.61</v>
      </c>
      <c r="CG7" s="24" t="s">
        <v>102</v>
      </c>
      <c r="CH7" s="24" t="s">
        <v>102</v>
      </c>
      <c r="CI7" s="24" t="s">
        <v>102</v>
      </c>
      <c r="CJ7" s="24">
        <v>499.55</v>
      </c>
      <c r="CK7" s="24">
        <v>529.77</v>
      </c>
      <c r="CL7" s="24">
        <v>527.91</v>
      </c>
      <c r="CM7" s="24" t="s">
        <v>102</v>
      </c>
      <c r="CN7" s="24" t="s">
        <v>102</v>
      </c>
      <c r="CO7" s="24" t="s">
        <v>102</v>
      </c>
      <c r="CP7" s="24">
        <v>0</v>
      </c>
      <c r="CQ7" s="24">
        <v>0</v>
      </c>
      <c r="CR7" s="24" t="s">
        <v>102</v>
      </c>
      <c r="CS7" s="24" t="s">
        <v>102</v>
      </c>
      <c r="CT7" s="24" t="s">
        <v>102</v>
      </c>
      <c r="CU7" s="24">
        <v>42.48</v>
      </c>
      <c r="CV7" s="24">
        <v>39.770000000000003</v>
      </c>
      <c r="CW7" s="24">
        <v>40.17</v>
      </c>
      <c r="CX7" s="24" t="s">
        <v>102</v>
      </c>
      <c r="CY7" s="24" t="s">
        <v>102</v>
      </c>
      <c r="CZ7" s="24" t="s">
        <v>102</v>
      </c>
      <c r="DA7" s="24">
        <v>100</v>
      </c>
      <c r="DB7" s="24">
        <v>100</v>
      </c>
      <c r="DC7" s="24" t="s">
        <v>102</v>
      </c>
      <c r="DD7" s="24" t="s">
        <v>102</v>
      </c>
      <c r="DE7" s="24" t="s">
        <v>102</v>
      </c>
      <c r="DF7" s="24">
        <v>90.73</v>
      </c>
      <c r="DG7" s="24">
        <v>91.64</v>
      </c>
      <c r="DH7" s="24">
        <v>91.09</v>
      </c>
      <c r="DI7" s="24" t="s">
        <v>102</v>
      </c>
      <c r="DJ7" s="24" t="s">
        <v>102</v>
      </c>
      <c r="DK7" s="24" t="s">
        <v>102</v>
      </c>
      <c r="DL7" s="24">
        <v>4.4400000000000004</v>
      </c>
      <c r="DM7" s="24">
        <v>8.8699999999999992</v>
      </c>
      <c r="DN7" s="24" t="s">
        <v>102</v>
      </c>
      <c r="DO7" s="24" t="s">
        <v>102</v>
      </c>
      <c r="DP7" s="24" t="s">
        <v>102</v>
      </c>
      <c r="DQ7" s="24">
        <v>34.76</v>
      </c>
      <c r="DR7" s="24">
        <v>36.130000000000003</v>
      </c>
      <c r="DS7" s="24">
        <v>36.130000000000003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</v>
      </c>
      <c r="EN7" s="24">
        <v>0</v>
      </c>
      <c r="EO7" s="24">
        <v>0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dcterms:created xsi:type="dcterms:W3CDTF">2022-12-01T01:39:23Z</dcterms:created>
  <dcterms:modified xsi:type="dcterms:W3CDTF">2023-01-18T02:37:02Z</dcterms:modified>
  <cp:category/>
</cp:coreProperties>
</file>