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財政係共有ﾌｱｲﾙ\県地域振興課\R01（h31）\20200110_公営企業事業に係る「経営比較分析表」の作成について\02_回答\20200131_県送付分\"/>
    </mc:Choice>
  </mc:AlternateContent>
  <workbookProtection workbookAlgorithmName="SHA-512" workbookHashValue="qVhxgaTskuMWTRzqPdkq+8cYw6suuqXW5xriefMGdE8ZshWolPulmQbEu92hZkPxSWSLqd8gouHZoS7qlRxhSA==" workbookSaltValue="UB8GUFZ4KCD4uB9vYvrAvw==" workbookSpinCount="100000" lockStructure="1"/>
  <bookViews>
    <workbookView xWindow="0" yWindow="0" windowWidth="17895" windowHeight="760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<sst xmlns="http://schemas.openxmlformats.org/spreadsheetml/2006/main" count="220" uniqueCount="108">
  <si>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</si>
  <si>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</si>
  <si>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</si>
  <si>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</si>
  <si>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</si>
  <si>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</si>
  <si>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</si>
  <si>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</si>
  <si>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</si>
  <si>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</si>
  <si>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</si>
  <si>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</si>
  <si>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</si>
  <si>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</si>
  <si>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</si>
  <si>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</si>
  <si>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</si>
  <si>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</si>
  <si>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</si>
  <si>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</si>
  <si>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</si>
  <si>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</si>
  <si>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</si>
  <si>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</si>
  <si>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</si>
  <si>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</si>
  <si>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</si>
  <si>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</si>
  <si>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</si>
  <si>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</si>
  <si>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</si>
  <si>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</si>
  <si>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</si>
  <si>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</si>
  <si>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</si>
  <si>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</si>
  <si>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</si>
  <si>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</si>
  <si>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</si>
  <si>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</si>
  <si>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</si>
  <si>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</si>
  <si>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</si>
  <si>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</si>
  <si>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</si>
  <si>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</si>
  <si>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</si>
  <si>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</si>
  <si>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</si>
  <si>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</si>
  <si>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</si>
  <si>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</si>
  <si>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</si>
  <si>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</si>
  <si>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</si>
  <si>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</si>
  <si>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</si>
  <si>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</si>
  <si>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</si>
  <si>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</si>
  <si>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</si>
  <si>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</si>
  <si>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</si>
  <si>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</si>
  <si>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</si>
  <si>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</si>
  <si>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</si>
  <si>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</si>
  <si>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</si>
  <si>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</si>
  <si>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</si>
  <si>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</si>
  <si>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</si>
  <si>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</si>
  <si>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</si>
  <si>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</si>
  <si>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</si>
  <si>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</si>
  <si>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</si>
  <si>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</si>
  <si>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</si>
  <si>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</si>
  <si>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</si>
  <si>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</si>
  <si>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</si>
  <si>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</si>
  <si>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</si>
  <si>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</si>
  <si>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</si>
  <si>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</si>
  <si>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</si>
  <si>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</si>
  <si>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</si>
  <si>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</si>
  <si>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</si>
  <si>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</si>
  <si>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</si>
  <si>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</si>
  <si>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</si>
  <si>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</si>
  <si>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</si>
  <si>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</si>
  <si>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</si>
  <si>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</si>
  <si>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</si>
  <si>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①有形固定資産減価償却率・②管路経年化率は、有形固定資産の3/4を占める配水管において法定耐用年数を超えたものが増加傾向にあり、類似団体平均値と比較しても非常に悪い状態である。
③管路更新率は、</t>
    </r>
    <r>
      <rPr>
        <sz val="11"/>
        <rFont val="ＭＳ ゴシック"/>
        <family val="3"/>
        <charset val="128"/>
      </rPr>
      <t>例年1㎞程度の新設整備を行っているが、今後も整備以上に耐用年数経過管路が増えることが続くこととなるので、更新計画の中で検討していかなければならない。</t>
    </r>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2" eb="24">
      <t>ユウケイ</t>
    </rPh>
    <rPh sb="24" eb="26">
      <t>コテイ</t>
    </rPh>
    <rPh sb="26" eb="28">
      <t>シサン</t>
    </rPh>
    <rPh sb="33" eb="34">
      <t>シ</t>
    </rPh>
    <rPh sb="36" eb="38">
      <t>ハイスイ</t>
    </rPh>
    <rPh sb="38" eb="39">
      <t>カン</t>
    </rPh>
    <rPh sb="43" eb="45">
      <t>ホウテイ</t>
    </rPh>
    <rPh sb="45" eb="47">
      <t>タイヨウ</t>
    </rPh>
    <rPh sb="47" eb="49">
      <t>ネンスウ</t>
    </rPh>
    <rPh sb="50" eb="51">
      <t>コ</t>
    </rPh>
    <rPh sb="56" eb="58">
      <t>ゾウカ</t>
    </rPh>
    <rPh sb="58" eb="60">
      <t>ケイコウ</t>
    </rPh>
    <rPh sb="64" eb="66">
      <t>ルイジ</t>
    </rPh>
    <rPh sb="66" eb="68">
      <t>ダンタイ</t>
    </rPh>
    <rPh sb="68" eb="71">
      <t>ヘイキンチ</t>
    </rPh>
    <rPh sb="72" eb="74">
      <t>ヒカク</t>
    </rPh>
    <rPh sb="77" eb="79">
      <t>ヒジョウ</t>
    </rPh>
    <rPh sb="80" eb="81">
      <t>ワル</t>
    </rPh>
    <rPh sb="82" eb="84">
      <t>ジョウタイ</t>
    </rPh>
    <rPh sb="90" eb="92">
      <t>カンロ</t>
    </rPh>
    <rPh sb="92" eb="94">
      <t>コウシン</t>
    </rPh>
    <rPh sb="94" eb="95">
      <t>リツ</t>
    </rPh>
    <rPh sb="97" eb="99">
      <t>レイネン</t>
    </rPh>
    <rPh sb="101" eb="103">
      <t>テイド</t>
    </rPh>
    <rPh sb="104" eb="106">
      <t>シンセツ</t>
    </rPh>
    <rPh sb="106" eb="108">
      <t>セイビ</t>
    </rPh>
    <rPh sb="109" eb="110">
      <t>オコナ</t>
    </rPh>
    <rPh sb="116" eb="118">
      <t>コンゴ</t>
    </rPh>
    <rPh sb="119" eb="121">
      <t>セイビ</t>
    </rPh>
    <rPh sb="121" eb="123">
      <t>イジョウ</t>
    </rPh>
    <rPh sb="124" eb="126">
      <t>タイヨウ</t>
    </rPh>
    <rPh sb="126" eb="128">
      <t>ネンスウ</t>
    </rPh>
    <rPh sb="128" eb="130">
      <t>ケイカ</t>
    </rPh>
    <rPh sb="130" eb="132">
      <t>カンロ</t>
    </rPh>
    <rPh sb="133" eb="134">
      <t>フ</t>
    </rPh>
    <rPh sb="139" eb="140">
      <t>ツヅ</t>
    </rPh>
    <rPh sb="149" eb="151">
      <t>コウシン</t>
    </rPh>
    <rPh sb="151" eb="153">
      <t>ケイカク</t>
    </rPh>
    <rPh sb="154" eb="155">
      <t>ナカ</t>
    </rPh>
    <rPh sb="156" eb="158">
      <t>ケントウ</t>
    </rPh>
    <phoneticPr fontId="4"/>
  </si>
  <si>
    <t>施設のダウンサイジング、管路等の長期的な更新計画を作成し、財政計画とのバランスをとりながら料金改定等を考慮した経営戦略を策定する必要がある。
そのために、平成27年度に施設の台帳整備、耐震簡易診断について外部委託を行った。水道事業全体の基本計画・更新計画の策定については、平成29年度から平成30年度にかけて外部委託していたが、水管橋に関する耐震化計画が新規に必要になったこと及び施設のダウンサイジングの検討に耐震詳細診断が必要になったため、繰越事業とし工期を令和2年2月末まで延長している。</t>
    <rPh sb="0" eb="2">
      <t>シセツ</t>
    </rPh>
    <rPh sb="12" eb="14">
      <t>カンロ</t>
    </rPh>
    <rPh sb="14" eb="15">
      <t>ナド</t>
    </rPh>
    <rPh sb="16" eb="18">
      <t>チョウキ</t>
    </rPh>
    <rPh sb="18" eb="19">
      <t>テキ</t>
    </rPh>
    <rPh sb="20" eb="22">
      <t>コウシン</t>
    </rPh>
    <rPh sb="22" eb="24">
      <t>ケイカク</t>
    </rPh>
    <rPh sb="25" eb="27">
      <t>サクセイ</t>
    </rPh>
    <rPh sb="29" eb="31">
      <t>ザイセイ</t>
    </rPh>
    <rPh sb="31" eb="33">
      <t>ケイカク</t>
    </rPh>
    <rPh sb="45" eb="47">
      <t>リョウキン</t>
    </rPh>
    <rPh sb="47" eb="49">
      <t>カイテイ</t>
    </rPh>
    <rPh sb="49" eb="50">
      <t>ナド</t>
    </rPh>
    <rPh sb="51" eb="53">
      <t>コウリョ</t>
    </rPh>
    <rPh sb="55" eb="57">
      <t>ケイエイ</t>
    </rPh>
    <rPh sb="57" eb="59">
      <t>センリャク</t>
    </rPh>
    <rPh sb="60" eb="62">
      <t>サクテイ</t>
    </rPh>
    <rPh sb="64" eb="66">
      <t>ヒツヨウ</t>
    </rPh>
    <rPh sb="77" eb="79">
      <t>ヘイセイ</t>
    </rPh>
    <rPh sb="81" eb="83">
      <t>ネンド</t>
    </rPh>
    <rPh sb="84" eb="86">
      <t>シセツ</t>
    </rPh>
    <rPh sb="87" eb="89">
      <t>ダイチョウ</t>
    </rPh>
    <rPh sb="89" eb="91">
      <t>セイビ</t>
    </rPh>
    <rPh sb="92" eb="94">
      <t>タイシン</t>
    </rPh>
    <rPh sb="94" eb="96">
      <t>カンイ</t>
    </rPh>
    <rPh sb="96" eb="98">
      <t>シンダン</t>
    </rPh>
    <rPh sb="102" eb="104">
      <t>ガイブ</t>
    </rPh>
    <rPh sb="104" eb="106">
      <t>イタク</t>
    </rPh>
    <rPh sb="107" eb="108">
      <t>オコナ</t>
    </rPh>
    <rPh sb="111" eb="113">
      <t>スイドウ</t>
    </rPh>
    <rPh sb="113" eb="115">
      <t>ジギョウ</t>
    </rPh>
    <rPh sb="115" eb="117">
      <t>ゼンタイ</t>
    </rPh>
    <rPh sb="118" eb="120">
      <t>キホン</t>
    </rPh>
    <rPh sb="120" eb="122">
      <t>ケイカク</t>
    </rPh>
    <rPh sb="123" eb="125">
      <t>コウシン</t>
    </rPh>
    <rPh sb="125" eb="127">
      <t>ケイカク</t>
    </rPh>
    <rPh sb="128" eb="130">
      <t>サクテイ</t>
    </rPh>
    <rPh sb="136" eb="138">
      <t>ヘイセイ</t>
    </rPh>
    <rPh sb="140" eb="142">
      <t>ネンド</t>
    </rPh>
    <rPh sb="144" eb="146">
      <t>ヘイセイ</t>
    </rPh>
    <rPh sb="148" eb="150">
      <t>ネンド</t>
    </rPh>
    <rPh sb="154" eb="156">
      <t>ガイブ</t>
    </rPh>
    <rPh sb="156" eb="158">
      <t>イタク</t>
    </rPh>
    <rPh sb="165" eb="166">
      <t>カン</t>
    </rPh>
    <rPh sb="166" eb="167">
      <t>ハシ</t>
    </rPh>
    <rPh sb="168" eb="169">
      <t>カン</t>
    </rPh>
    <rPh sb="171" eb="174">
      <t>タイシンカ</t>
    </rPh>
    <rPh sb="174" eb="176">
      <t>ケイカク</t>
    </rPh>
    <rPh sb="177" eb="179">
      <t>シンキ</t>
    </rPh>
    <rPh sb="180" eb="182">
      <t>ヒツヨウ</t>
    </rPh>
    <rPh sb="188" eb="189">
      <t>オヨ</t>
    </rPh>
    <rPh sb="190" eb="192">
      <t>シセツ</t>
    </rPh>
    <rPh sb="202" eb="204">
      <t>ケントウ</t>
    </rPh>
    <rPh sb="205" eb="207">
      <t>タイシン</t>
    </rPh>
    <rPh sb="207" eb="209">
      <t>ショウサイ</t>
    </rPh>
    <rPh sb="209" eb="211">
      <t>シンダン</t>
    </rPh>
    <rPh sb="212" eb="214">
      <t>ヒツヨウ</t>
    </rPh>
    <rPh sb="221" eb="222">
      <t>ク</t>
    </rPh>
    <rPh sb="222" eb="223">
      <t>コシ</t>
    </rPh>
    <rPh sb="223" eb="225">
      <t>ジギョウ</t>
    </rPh>
    <rPh sb="227" eb="229">
      <t>コウキ</t>
    </rPh>
    <rPh sb="230" eb="231">
      <t>レイ</t>
    </rPh>
    <rPh sb="231" eb="232">
      <t>ワ</t>
    </rPh>
    <rPh sb="235" eb="236">
      <t>ガツ</t>
    </rPh>
    <rPh sb="236" eb="237">
      <t>マツ</t>
    </rPh>
    <rPh sb="239" eb="241">
      <t>エンチョウ</t>
    </rPh>
    <phoneticPr fontId="4"/>
  </si>
  <si>
    <t>①経常収支比率は、平成30年度も黒字を示す100％以上であるが、4.8ポイント減少し類似団体平均値を下回った。給水収益減少の影響が考えられる。
②累積欠損金比率は、欠損金が発生しておらず0％となっている。
③流動比率は、300％以上となっており、短期的な債務に対する支払能力が高いといえる。
④企業債残高対給水収益比率は、拡張事業の企業債償還が順次終了しているため減少傾向である。投資規模が適切か考えていく必要がある。
⑤料金回収率・⑥給水原価は、平成30年度は上水道事業基本計画等作成業務のため⑥給水原価が3.84円増加し、⑤料金回収率は2.68ポイント減少した。
⑦施設利用率は、人口減少に伴う配水量の減少により減少傾向である。
⑧有収率は、平成28年度から横ばいとなっているが、比率が低い要因として鳥取県中部地震の影響による漏水の増加が引き続き考えられる。
①経常収支比率は概ね良好、⑥給水原価も類似団体平均値より安価であり、経営は健全であるといえる。しかし、人口減少に伴い給水収益が減少傾向にあるため、将来的には料金改定を行わざるを得ない状況である。また、⑦施設利用率が低く、施設更新の際にはダウンサイジングが必要である。</t>
    <rPh sb="1" eb="3">
      <t>ケイジョウ</t>
    </rPh>
    <rPh sb="3" eb="5">
      <t>シュウシ</t>
    </rPh>
    <rPh sb="5" eb="7">
      <t>ヒリツ</t>
    </rPh>
    <rPh sb="9" eb="11">
      <t>ヘイセイ</t>
    </rPh>
    <rPh sb="13" eb="15">
      <t>ネンド</t>
    </rPh>
    <rPh sb="16" eb="18">
      <t>クロジ</t>
    </rPh>
    <rPh sb="19" eb="20">
      <t>シメ</t>
    </rPh>
    <rPh sb="25" eb="27">
      <t>イジョウ</t>
    </rPh>
    <rPh sb="39" eb="41">
      <t>ゲンショウ</t>
    </rPh>
    <rPh sb="42" eb="44">
      <t>ルイジ</t>
    </rPh>
    <rPh sb="44" eb="46">
      <t>ダンタイ</t>
    </rPh>
    <rPh sb="46" eb="49">
      <t>ヘイキンチ</t>
    </rPh>
    <rPh sb="50" eb="52">
      <t>シタマワ</t>
    </rPh>
    <rPh sb="55" eb="57">
      <t>キュウスイ</t>
    </rPh>
    <rPh sb="57" eb="59">
      <t>シュウエキ</t>
    </rPh>
    <rPh sb="59" eb="61">
      <t>ゲンショウ</t>
    </rPh>
    <rPh sb="62" eb="64">
      <t>エイキョウ</t>
    </rPh>
    <rPh sb="65" eb="66">
      <t>カンガ</t>
    </rPh>
    <rPh sb="73" eb="75">
      <t>ルイセキ</t>
    </rPh>
    <rPh sb="75" eb="77">
      <t>ケッソン</t>
    </rPh>
    <rPh sb="77" eb="78">
      <t>キン</t>
    </rPh>
    <rPh sb="78" eb="80">
      <t>ヒリツ</t>
    </rPh>
    <rPh sb="82" eb="84">
      <t>ケッソン</t>
    </rPh>
    <rPh sb="84" eb="85">
      <t>キン</t>
    </rPh>
    <rPh sb="86" eb="88">
      <t>ハッセイ</t>
    </rPh>
    <rPh sb="104" eb="106">
      <t>リュウドウ</t>
    </rPh>
    <rPh sb="106" eb="108">
      <t>ヒリツ</t>
    </rPh>
    <rPh sb="114" eb="116">
      <t>イジョウ</t>
    </rPh>
    <rPh sb="123" eb="126">
      <t>タンキテキ</t>
    </rPh>
    <rPh sb="127" eb="129">
      <t>サイム</t>
    </rPh>
    <rPh sb="130" eb="131">
      <t>タイ</t>
    </rPh>
    <rPh sb="133" eb="135">
      <t>シハラ</t>
    </rPh>
    <rPh sb="135" eb="137">
      <t>ノウリョク</t>
    </rPh>
    <rPh sb="138" eb="139">
      <t>タカ</t>
    </rPh>
    <rPh sb="147" eb="149">
      <t>キギョウ</t>
    </rPh>
    <rPh sb="149" eb="150">
      <t>サイ</t>
    </rPh>
    <rPh sb="150" eb="152">
      <t>ザンダカ</t>
    </rPh>
    <rPh sb="152" eb="153">
      <t>タイ</t>
    </rPh>
    <rPh sb="153" eb="155">
      <t>キュウスイ</t>
    </rPh>
    <rPh sb="155" eb="157">
      <t>シュウエキ</t>
    </rPh>
    <rPh sb="157" eb="159">
      <t>ヒリツ</t>
    </rPh>
    <rPh sb="161" eb="163">
      <t>カクチョウ</t>
    </rPh>
    <rPh sb="163" eb="165">
      <t>ジギョウ</t>
    </rPh>
    <rPh sb="166" eb="168">
      <t>キギョウ</t>
    </rPh>
    <rPh sb="168" eb="169">
      <t>サイ</t>
    </rPh>
    <rPh sb="169" eb="171">
      <t>ショウカン</t>
    </rPh>
    <rPh sb="172" eb="174">
      <t>ジュンジ</t>
    </rPh>
    <rPh sb="174" eb="176">
      <t>シュウリョウ</t>
    </rPh>
    <rPh sb="182" eb="184">
      <t>ゲンショウ</t>
    </rPh>
    <rPh sb="184" eb="186">
      <t>ケイコウ</t>
    </rPh>
    <rPh sb="190" eb="192">
      <t>トウシ</t>
    </rPh>
    <rPh sb="192" eb="194">
      <t>キボ</t>
    </rPh>
    <rPh sb="195" eb="197">
      <t>テキセツ</t>
    </rPh>
    <rPh sb="198" eb="199">
      <t>カンガ</t>
    </rPh>
    <rPh sb="203" eb="205">
      <t>ヒツヨウ</t>
    </rPh>
    <rPh sb="211" eb="213">
      <t>リョウキン</t>
    </rPh>
    <rPh sb="213" eb="215">
      <t>カイシュウ</t>
    </rPh>
    <rPh sb="215" eb="216">
      <t>リツ</t>
    </rPh>
    <rPh sb="218" eb="220">
      <t>キュウスイ</t>
    </rPh>
    <rPh sb="220" eb="222">
      <t>ゲンカ</t>
    </rPh>
    <rPh sb="231" eb="232">
      <t>ウエ</t>
    </rPh>
    <rPh sb="232" eb="234">
      <t>スイドウ</t>
    </rPh>
    <rPh sb="234" eb="236">
      <t>ジギョウ</t>
    </rPh>
    <rPh sb="236" eb="238">
      <t>キホン</t>
    </rPh>
    <rPh sb="238" eb="240">
      <t>ケイカク</t>
    </rPh>
    <rPh sb="240" eb="241">
      <t>ナド</t>
    </rPh>
    <rPh sb="241" eb="243">
      <t>サクセイ</t>
    </rPh>
    <rPh sb="243" eb="245">
      <t>ギョウム</t>
    </rPh>
    <rPh sb="249" eb="251">
      <t>キュウスイ</t>
    </rPh>
    <rPh sb="251" eb="253">
      <t>ゲンカ</t>
    </rPh>
    <rPh sb="258" eb="259">
      <t>エン</t>
    </rPh>
    <rPh sb="259" eb="261">
      <t>ゾウカ</t>
    </rPh>
    <rPh sb="264" eb="266">
      <t>リョウキン</t>
    </rPh>
    <rPh sb="266" eb="268">
      <t>カイシュウ</t>
    </rPh>
    <rPh sb="268" eb="269">
      <t>リツ</t>
    </rPh>
    <rPh sb="278" eb="280">
      <t>ゲンショウ</t>
    </rPh>
    <rPh sb="285" eb="287">
      <t>シセツ</t>
    </rPh>
    <rPh sb="287" eb="289">
      <t>リヨウ</t>
    </rPh>
    <rPh sb="289" eb="290">
      <t>リツ</t>
    </rPh>
    <rPh sb="292" eb="294">
      <t>ジンコウ</t>
    </rPh>
    <rPh sb="294" eb="296">
      <t>ゲンショウ</t>
    </rPh>
    <rPh sb="297" eb="298">
      <t>トモナ</t>
    </rPh>
    <rPh sb="299" eb="301">
      <t>ハイスイ</t>
    </rPh>
    <rPh sb="301" eb="302">
      <t>リョウ</t>
    </rPh>
    <rPh sb="303" eb="305">
      <t>ゲンショウ</t>
    </rPh>
    <rPh sb="308" eb="310">
      <t>ゲンショウ</t>
    </rPh>
    <rPh sb="310" eb="312">
      <t>ケイコウ</t>
    </rPh>
    <rPh sb="342" eb="344">
      <t>ヒリツ</t>
    </rPh>
    <rPh sb="345" eb="346">
      <t>ヒク</t>
    </rPh>
    <rPh sb="347" eb="349">
      <t>ヨウイン</t>
    </rPh>
    <rPh sb="360" eb="362">
      <t>エイキョウ</t>
    </rPh>
    <rPh sb="371" eb="372">
      <t>ヒ</t>
    </rPh>
    <rPh sb="373" eb="374">
      <t>ツヅ</t>
    </rPh>
    <rPh sb="375" eb="376">
      <t>カンガ</t>
    </rPh>
    <rPh sb="384" eb="386">
      <t>ケイジョウ</t>
    </rPh>
    <rPh sb="386" eb="388">
      <t>シュウシ</t>
    </rPh>
    <rPh sb="388" eb="390">
      <t>ヒリツ</t>
    </rPh>
    <rPh sb="391" eb="392">
      <t>オオム</t>
    </rPh>
    <rPh sb="393" eb="395">
      <t>リョウコウ</t>
    </rPh>
    <rPh sb="397" eb="399">
      <t>キュウスイ</t>
    </rPh>
    <rPh sb="399" eb="401">
      <t>ゲンカ</t>
    </rPh>
    <rPh sb="402" eb="404">
      <t>ルイジ</t>
    </rPh>
    <rPh sb="404" eb="406">
      <t>ダンタイ</t>
    </rPh>
    <rPh sb="406" eb="409">
      <t>ヘイキンチ</t>
    </rPh>
    <rPh sb="411" eb="413">
      <t>アンカ</t>
    </rPh>
    <rPh sb="417" eb="419">
      <t>ケイエイ</t>
    </rPh>
    <rPh sb="420" eb="422">
      <t>ケンゼン</t>
    </rPh>
    <rPh sb="434" eb="436">
      <t>ジンコウ</t>
    </rPh>
    <rPh sb="436" eb="438">
      <t>ゲンショウ</t>
    </rPh>
    <rPh sb="439" eb="440">
      <t>トモナ</t>
    </rPh>
    <rPh sb="441" eb="443">
      <t>キュウスイ</t>
    </rPh>
    <rPh sb="443" eb="445">
      <t>シュウエキ</t>
    </rPh>
    <rPh sb="446" eb="448">
      <t>ゲンショウ</t>
    </rPh>
    <rPh sb="448" eb="450">
      <t>ケイコウ</t>
    </rPh>
    <rPh sb="456" eb="458">
      <t>ショウライ</t>
    </rPh>
    <rPh sb="458" eb="459">
      <t>テキ</t>
    </rPh>
    <rPh sb="461" eb="463">
      <t>リョウキン</t>
    </rPh>
    <rPh sb="463" eb="465">
      <t>カイテイ</t>
    </rPh>
    <rPh sb="466" eb="467">
      <t>オコナ</t>
    </rPh>
    <rPh sb="471" eb="472">
      <t>エ</t>
    </rPh>
    <rPh sb="474" eb="476">
      <t>ジョウキョウ</t>
    </rPh>
    <rPh sb="484" eb="486">
      <t>シセツ</t>
    </rPh>
    <rPh sb="486" eb="489">
      <t>リヨウリツ</t>
    </rPh>
    <rPh sb="490" eb="491">
      <t>ヒク</t>
    </rPh>
    <rPh sb="493" eb="495">
      <t>シセツ</t>
    </rPh>
    <rPh sb="495" eb="497">
      <t>コウシン</t>
    </rPh>
    <rPh sb="498" eb="499">
      <t>サイ</t>
    </rPh>
    <rPh sb="510" eb="5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</si>
</sst>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c:v>
                </c:pt>
                <c:pt idx="1">
                  <c:v>0.79</c:v>
                </c:pt>
                <c:pt idx="2">
                  <c:v>0.53</c:v>
                </c:pt>
                <c:pt idx="3">
                  <c:v>0.53</c:v>
                </c:pt>
                <c:pt idx="4">
                  <c:v>0.53</c:v>
                </c:pt>
              </c:numCache>
            </c:numRef>
          </c:val>
          <c:extLst xmlns:c16r2="http://schemas.microsoft.com/office/drawing/2015/06/chart">
            <c:ext xmlns:c16="http://schemas.microsoft.com/office/drawing/2014/chart" uri="{C3380CC4-5D6E-409C-BE32-E72D297353CC}">
              <c16:uniqueId val="{00000000-DBAD-4E3B-A897-D6EFA3248CCB}"/>
            </c:ext>
          </c:extLst>
        </c:ser>
        <c:dLbls>
          <c:showLegendKey val="0"/>
          <c:showVal val="0"/>
          <c:showCatName val="0"/>
          <c:showSerName val="0"/>
          <c:showPercent val="0"/>
          <c:showBubbleSize val="0"/>
        </c:dLbls>
        <c:gapWidth val="150"/>
        <c:axId val="421279448"/>
        <c:axId val="42101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DBAD-4E3B-A897-D6EFA3248CCB}"/>
            </c:ext>
          </c:extLst>
        </c:ser>
        <c:dLbls>
          <c:showLegendKey val="0"/>
          <c:showVal val="0"/>
          <c:showCatName val="0"/>
          <c:showSerName val="0"/>
          <c:showPercent val="0"/>
          <c:showBubbleSize val="0"/>
        </c:dLbls>
        <c:marker val="1"/>
        <c:smooth val="0"/>
        <c:axId val="421279448"/>
        <c:axId val="421011512"/>
      </c:lineChart>
      <c:dateAx>
        <c:axId val="421279448"/>
        <c:scaling>
          <c:orientation val="minMax"/>
        </c:scaling>
        <c:delete val="1"/>
        <c:axPos val="b"/>
        <c:numFmt formatCode="ge" sourceLinked="1"/>
        <c:majorTickMark val="none"/>
        <c:minorTickMark val="none"/>
        <c:tickLblPos val="none"/>
        <c:crossAx val="421011512"/>
        <c:crosses val="autoZero"/>
        <c:auto val="1"/>
        <c:lblOffset val="100"/>
        <c:baseTimeUnit val="years"/>
      </c:dateAx>
      <c:valAx>
        <c:axId val="42101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7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52.46</c:v>
                </c:pt>
                <c:pt idx="1">
                  <c:v>51.2</c:v>
                </c:pt>
                <c:pt idx="2">
                  <c:v>53.15</c:v>
                </c:pt>
                <c:pt idx="3">
                  <c:v>53.31</c:v>
                </c:pt>
                <c:pt idx="4">
                  <c:v>51.87</c:v>
                </c:pt>
              </c:numCache>
            </c:numRef>
          </c:val>
          <c:extLst xmlns:c16r2="http://schemas.microsoft.com/office/drawing/2015/06/chart">
            <c:ext xmlns:c16="http://schemas.microsoft.com/office/drawing/2014/chart" uri="{C3380CC4-5D6E-409C-BE32-E72D297353CC}">
              <c16:uniqueId val="{00000000-80B0-4894-91D2-17C99B7D8C01}"/>
            </c:ext>
          </c:extLst>
        </c:ser>
        <c:dLbls>
          <c:showLegendKey val="0"/>
          <c:showVal val="0"/>
          <c:showCatName val="0"/>
          <c:showSerName val="0"/>
          <c:showPercent val="0"/>
          <c:showBubbleSize val="0"/>
        </c:dLbls>
        <c:gapWidth val="150"/>
        <c:axId val="421981896"/>
        <c:axId val="42198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80B0-4894-91D2-17C99B7D8C01}"/>
            </c:ext>
          </c:extLst>
        </c:ser>
        <c:dLbls>
          <c:showLegendKey val="0"/>
          <c:showVal val="0"/>
          <c:showCatName val="0"/>
          <c:showSerName val="0"/>
          <c:showPercent val="0"/>
          <c:showBubbleSize val="0"/>
        </c:dLbls>
        <c:marker val="1"/>
        <c:smooth val="0"/>
        <c:axId val="421981896"/>
        <c:axId val="421982288"/>
      </c:lineChart>
      <c:dateAx>
        <c:axId val="421981896"/>
        <c:scaling>
          <c:orientation val="minMax"/>
        </c:scaling>
        <c:delete val="1"/>
        <c:axPos val="b"/>
        <c:numFmt formatCode="ge" sourceLinked="1"/>
        <c:majorTickMark val="none"/>
        <c:minorTickMark val="none"/>
        <c:tickLblPos val="none"/>
        <c:crossAx val="421982288"/>
        <c:crosses val="autoZero"/>
        <c:auto val="1"/>
        <c:lblOffset val="100"/>
        <c:baseTimeUnit val="years"/>
      </c:dateAx>
      <c:valAx>
        <c:axId val="4219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8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84.46</c:v>
                </c:pt>
                <c:pt idx="1">
                  <c:v>86.96</c:v>
                </c:pt>
                <c:pt idx="2">
                  <c:v>82.96</c:v>
                </c:pt>
                <c:pt idx="3">
                  <c:v>83.05</c:v>
                </c:pt>
                <c:pt idx="4">
                  <c:v>83.31</c:v>
                </c:pt>
              </c:numCache>
            </c:numRef>
          </c:val>
          <c:extLst xmlns:c16r2="http://schemas.microsoft.com/office/drawing/2015/06/chart">
            <c:ext xmlns:c16="http://schemas.microsoft.com/office/drawing/2014/chart" uri="{C3380CC4-5D6E-409C-BE32-E72D297353CC}">
              <c16:uniqueId val="{00000000-0412-4320-898E-B61F5A8B20EB}"/>
            </c:ext>
          </c:extLst>
        </c:ser>
        <c:dLbls>
          <c:showLegendKey val="0"/>
          <c:showVal val="0"/>
          <c:showCatName val="0"/>
          <c:showSerName val="0"/>
          <c:showPercent val="0"/>
          <c:showBubbleSize val="0"/>
        </c:dLbls>
        <c:gapWidth val="150"/>
        <c:axId val="421983464"/>
        <c:axId val="42198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0412-4320-898E-B61F5A8B20EB}"/>
            </c:ext>
          </c:extLst>
        </c:ser>
        <c:dLbls>
          <c:showLegendKey val="0"/>
          <c:showVal val="0"/>
          <c:showCatName val="0"/>
          <c:showSerName val="0"/>
          <c:showPercent val="0"/>
          <c:showBubbleSize val="0"/>
        </c:dLbls>
        <c:marker val="1"/>
        <c:smooth val="0"/>
        <c:axId val="421983464"/>
        <c:axId val="421983856"/>
      </c:lineChart>
      <c:dateAx>
        <c:axId val="421983464"/>
        <c:scaling>
          <c:orientation val="minMax"/>
        </c:scaling>
        <c:delete val="1"/>
        <c:axPos val="b"/>
        <c:numFmt formatCode="ge" sourceLinked="1"/>
        <c:majorTickMark val="none"/>
        <c:minorTickMark val="none"/>
        <c:tickLblPos val="none"/>
        <c:crossAx val="421983856"/>
        <c:crosses val="autoZero"/>
        <c:auto val="1"/>
        <c:lblOffset val="100"/>
        <c:baseTimeUnit val="years"/>
      </c:dateAx>
      <c:valAx>
        <c:axId val="42198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8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115.28</c:v>
                </c:pt>
                <c:pt idx="1">
                  <c:v>114.37</c:v>
                </c:pt>
                <c:pt idx="2">
                  <c:v>115.35</c:v>
                </c:pt>
                <c:pt idx="3">
                  <c:v>111.89</c:v>
                </c:pt>
                <c:pt idx="4">
                  <c:v>107.09</c:v>
                </c:pt>
              </c:numCache>
            </c:numRef>
          </c:val>
          <c:extLst xmlns:c16r2="http://schemas.microsoft.com/office/drawing/2015/06/chart">
            <c:ext xmlns:c16="http://schemas.microsoft.com/office/drawing/2014/chart" uri="{C3380CC4-5D6E-409C-BE32-E72D297353CC}">
              <c16:uniqueId val="{00000000-04AC-4F21-BF11-C2374DE7C523}"/>
            </c:ext>
          </c:extLst>
        </c:ser>
        <c:dLbls>
          <c:showLegendKey val="0"/>
          <c:showVal val="0"/>
          <c:showCatName val="0"/>
          <c:showSerName val="0"/>
          <c:showPercent val="0"/>
          <c:showBubbleSize val="0"/>
        </c:dLbls>
        <c:gapWidth val="150"/>
        <c:axId val="421027320"/>
        <c:axId val="4210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04AC-4F21-BF11-C2374DE7C523}"/>
            </c:ext>
          </c:extLst>
        </c:ser>
        <c:dLbls>
          <c:showLegendKey val="0"/>
          <c:showVal val="0"/>
          <c:showCatName val="0"/>
          <c:showSerName val="0"/>
          <c:showPercent val="0"/>
          <c:showBubbleSize val="0"/>
        </c:dLbls>
        <c:marker val="1"/>
        <c:smooth val="0"/>
        <c:axId val="421027320"/>
        <c:axId val="421068416"/>
      </c:lineChart>
      <c:dateAx>
        <c:axId val="421027320"/>
        <c:scaling>
          <c:orientation val="minMax"/>
        </c:scaling>
        <c:delete val="1"/>
        <c:axPos val="b"/>
        <c:numFmt formatCode="ge" sourceLinked="1"/>
        <c:majorTickMark val="none"/>
        <c:minorTickMark val="none"/>
        <c:tickLblPos val="none"/>
        <c:crossAx val="421068416"/>
        <c:crosses val="autoZero"/>
        <c:auto val="1"/>
        <c:lblOffset val="100"/>
        <c:baseTimeUnit val="years"/>
      </c:dateAx>
      <c:valAx>
        <c:axId val="42106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0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55.51</c:v>
                </c:pt>
                <c:pt idx="1">
                  <c:v>56.23</c:v>
                </c:pt>
                <c:pt idx="2">
                  <c:v>57.5</c:v>
                </c:pt>
                <c:pt idx="3">
                  <c:v>58.37</c:v>
                </c:pt>
                <c:pt idx="4">
                  <c:v>59.72</c:v>
                </c:pt>
              </c:numCache>
            </c:numRef>
          </c:val>
          <c:extLst xmlns:c16r2="http://schemas.microsoft.com/office/drawing/2015/06/chart">
            <c:ext xmlns:c16="http://schemas.microsoft.com/office/drawing/2014/chart" uri="{C3380CC4-5D6E-409C-BE32-E72D297353CC}">
              <c16:uniqueId val="{00000000-3238-4946-B6C8-D818692E0C49}"/>
            </c:ext>
          </c:extLst>
        </c:ser>
        <c:dLbls>
          <c:showLegendKey val="0"/>
          <c:showVal val="0"/>
          <c:showCatName val="0"/>
          <c:showSerName val="0"/>
          <c:showPercent val="0"/>
          <c:showBubbleSize val="0"/>
        </c:dLbls>
        <c:gapWidth val="150"/>
        <c:axId val="421020064"/>
        <c:axId val="4211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3238-4946-B6C8-D818692E0C49}"/>
            </c:ext>
          </c:extLst>
        </c:ser>
        <c:dLbls>
          <c:showLegendKey val="0"/>
          <c:showVal val="0"/>
          <c:showCatName val="0"/>
          <c:showSerName val="0"/>
          <c:showPercent val="0"/>
          <c:showBubbleSize val="0"/>
        </c:dLbls>
        <c:marker val="1"/>
        <c:smooth val="0"/>
        <c:axId val="421020064"/>
        <c:axId val="421103008"/>
      </c:lineChart>
      <c:dateAx>
        <c:axId val="421020064"/>
        <c:scaling>
          <c:orientation val="minMax"/>
        </c:scaling>
        <c:delete val="1"/>
        <c:axPos val="b"/>
        <c:numFmt formatCode="ge" sourceLinked="1"/>
        <c:majorTickMark val="none"/>
        <c:minorTickMark val="none"/>
        <c:tickLblPos val="none"/>
        <c:crossAx val="421103008"/>
        <c:crosses val="autoZero"/>
        <c:auto val="1"/>
        <c:lblOffset val="100"/>
        <c:baseTimeUnit val="years"/>
      </c:dateAx>
      <c:valAx>
        <c:axId val="4211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32.950000000000003</c:v>
                </c:pt>
                <c:pt idx="1">
                  <c:v>32.31</c:v>
                </c:pt>
                <c:pt idx="2">
                  <c:v>33.71</c:v>
                </c:pt>
                <c:pt idx="3">
                  <c:v>35.42</c:v>
                </c:pt>
                <c:pt idx="4">
                  <c:v>37.58</c:v>
                </c:pt>
              </c:numCache>
            </c:numRef>
          </c:val>
          <c:extLst xmlns:c16r2="http://schemas.microsoft.com/office/drawing/2015/06/chart">
            <c:ext xmlns:c16="http://schemas.microsoft.com/office/drawing/2014/chart" uri="{C3380CC4-5D6E-409C-BE32-E72D297353CC}">
              <c16:uniqueId val="{00000000-C7EE-4C5B-9B65-8274B4EDD6C8}"/>
            </c:ext>
          </c:extLst>
        </c:ser>
        <c:dLbls>
          <c:showLegendKey val="0"/>
          <c:showVal val="0"/>
          <c:showCatName val="0"/>
          <c:showSerName val="0"/>
          <c:showPercent val="0"/>
          <c:showBubbleSize val="0"/>
        </c:dLbls>
        <c:gapWidth val="150"/>
        <c:axId val="419854448"/>
        <c:axId val="4198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C7EE-4C5B-9B65-8274B4EDD6C8}"/>
            </c:ext>
          </c:extLst>
        </c:ser>
        <c:dLbls>
          <c:showLegendKey val="0"/>
          <c:showVal val="0"/>
          <c:showCatName val="0"/>
          <c:showSerName val="0"/>
          <c:showPercent val="0"/>
          <c:showBubbleSize val="0"/>
        </c:dLbls>
        <c:marker val="1"/>
        <c:smooth val="0"/>
        <c:axId val="419854448"/>
        <c:axId val="419853664"/>
      </c:lineChart>
      <c:dateAx>
        <c:axId val="419854448"/>
        <c:scaling>
          <c:orientation val="minMax"/>
        </c:scaling>
        <c:delete val="1"/>
        <c:axPos val="b"/>
        <c:numFmt formatCode="ge" sourceLinked="1"/>
        <c:majorTickMark val="none"/>
        <c:minorTickMark val="none"/>
        <c:tickLblPos val="none"/>
        <c:crossAx val="419853664"/>
        <c:crosses val="autoZero"/>
        <c:auto val="1"/>
        <c:lblOffset val="100"/>
        <c:baseTimeUnit val="years"/>
      </c:dateAx>
      <c:valAx>
        <c:axId val="4198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5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47-46A8-99A8-0C04A3C2A145}"/>
            </c:ext>
          </c:extLst>
        </c:ser>
        <c:dLbls>
          <c:showLegendKey val="0"/>
          <c:showVal val="0"/>
          <c:showCatName val="0"/>
          <c:showSerName val="0"/>
          <c:showPercent val="0"/>
          <c:showBubbleSize val="0"/>
        </c:dLbls>
        <c:gapWidth val="150"/>
        <c:axId val="421216800"/>
        <c:axId val="42121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BE47-46A8-99A8-0C04A3C2A145}"/>
            </c:ext>
          </c:extLst>
        </c:ser>
        <c:dLbls>
          <c:showLegendKey val="0"/>
          <c:showVal val="0"/>
          <c:showCatName val="0"/>
          <c:showSerName val="0"/>
          <c:showPercent val="0"/>
          <c:showBubbleSize val="0"/>
        </c:dLbls>
        <c:marker val="1"/>
        <c:smooth val="0"/>
        <c:axId val="421216800"/>
        <c:axId val="421217192"/>
      </c:lineChart>
      <c:dateAx>
        <c:axId val="421216800"/>
        <c:scaling>
          <c:orientation val="minMax"/>
        </c:scaling>
        <c:delete val="1"/>
        <c:axPos val="b"/>
        <c:numFmt formatCode="ge" sourceLinked="1"/>
        <c:majorTickMark val="none"/>
        <c:minorTickMark val="none"/>
        <c:tickLblPos val="none"/>
        <c:crossAx val="421217192"/>
        <c:crosses val="autoZero"/>
        <c:auto val="1"/>
        <c:lblOffset val="100"/>
        <c:baseTimeUnit val="years"/>
      </c:dateAx>
      <c:valAx>
        <c:axId val="421217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2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302.11</c:v>
                </c:pt>
                <c:pt idx="1">
                  <c:v>321.2</c:v>
                </c:pt>
                <c:pt idx="2">
                  <c:v>325.52</c:v>
                </c:pt>
                <c:pt idx="3">
                  <c:v>374.86</c:v>
                </c:pt>
                <c:pt idx="4">
                  <c:v>362.32</c:v>
                </c:pt>
              </c:numCache>
            </c:numRef>
          </c:val>
          <c:extLst xmlns:c16r2="http://schemas.microsoft.com/office/drawing/2015/06/chart">
            <c:ext xmlns:c16="http://schemas.microsoft.com/office/drawing/2014/chart" uri="{C3380CC4-5D6E-409C-BE32-E72D297353CC}">
              <c16:uniqueId val="{00000000-F4A3-4932-820A-1A147A92DE89}"/>
            </c:ext>
          </c:extLst>
        </c:ser>
        <c:dLbls>
          <c:showLegendKey val="0"/>
          <c:showVal val="0"/>
          <c:showCatName val="0"/>
          <c:showSerName val="0"/>
          <c:showPercent val="0"/>
          <c:showBubbleSize val="0"/>
        </c:dLbls>
        <c:gapWidth val="150"/>
        <c:axId val="421218760"/>
        <c:axId val="42160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F4A3-4932-820A-1A147A92DE89}"/>
            </c:ext>
          </c:extLst>
        </c:ser>
        <c:dLbls>
          <c:showLegendKey val="0"/>
          <c:showVal val="0"/>
          <c:showCatName val="0"/>
          <c:showSerName val="0"/>
          <c:showPercent val="0"/>
          <c:showBubbleSize val="0"/>
        </c:dLbls>
        <c:marker val="1"/>
        <c:smooth val="0"/>
        <c:axId val="421218760"/>
        <c:axId val="421609296"/>
      </c:lineChart>
      <c:dateAx>
        <c:axId val="421218760"/>
        <c:scaling>
          <c:orientation val="minMax"/>
        </c:scaling>
        <c:delete val="1"/>
        <c:axPos val="b"/>
        <c:numFmt formatCode="ge" sourceLinked="1"/>
        <c:majorTickMark val="none"/>
        <c:minorTickMark val="none"/>
        <c:tickLblPos val="none"/>
        <c:crossAx val="421609296"/>
        <c:crosses val="autoZero"/>
        <c:auto val="1"/>
        <c:lblOffset val="100"/>
        <c:baseTimeUnit val="years"/>
      </c:dateAx>
      <c:valAx>
        <c:axId val="42160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21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368.19</c:v>
                </c:pt>
                <c:pt idx="1">
                  <c:v>351.13</c:v>
                </c:pt>
                <c:pt idx="2">
                  <c:v>340.53</c:v>
                </c:pt>
                <c:pt idx="3">
                  <c:v>326.42</c:v>
                </c:pt>
                <c:pt idx="4">
                  <c:v>318.37</c:v>
                </c:pt>
              </c:numCache>
            </c:numRef>
          </c:val>
          <c:extLst xmlns:c16r2="http://schemas.microsoft.com/office/drawing/2015/06/chart">
            <c:ext xmlns:c16="http://schemas.microsoft.com/office/drawing/2014/chart" uri="{C3380CC4-5D6E-409C-BE32-E72D297353CC}">
              <c16:uniqueId val="{00000000-B259-4D83-9B63-9E55D2C098CC}"/>
            </c:ext>
          </c:extLst>
        </c:ser>
        <c:dLbls>
          <c:showLegendKey val="0"/>
          <c:showVal val="0"/>
          <c:showCatName val="0"/>
          <c:showSerName val="0"/>
          <c:showPercent val="0"/>
          <c:showBubbleSize val="0"/>
        </c:dLbls>
        <c:gapWidth val="150"/>
        <c:axId val="421610472"/>
        <c:axId val="42161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B259-4D83-9B63-9E55D2C098CC}"/>
            </c:ext>
          </c:extLst>
        </c:ser>
        <c:dLbls>
          <c:showLegendKey val="0"/>
          <c:showVal val="0"/>
          <c:showCatName val="0"/>
          <c:showSerName val="0"/>
          <c:showPercent val="0"/>
          <c:showBubbleSize val="0"/>
        </c:dLbls>
        <c:marker val="1"/>
        <c:smooth val="0"/>
        <c:axId val="421610472"/>
        <c:axId val="421610864"/>
      </c:lineChart>
      <c:dateAx>
        <c:axId val="421610472"/>
        <c:scaling>
          <c:orientation val="minMax"/>
        </c:scaling>
        <c:delete val="1"/>
        <c:axPos val="b"/>
        <c:numFmt formatCode="ge" sourceLinked="1"/>
        <c:majorTickMark val="none"/>
        <c:minorTickMark val="none"/>
        <c:tickLblPos val="none"/>
        <c:crossAx val="421610864"/>
        <c:crosses val="autoZero"/>
        <c:auto val="1"/>
        <c:lblOffset val="100"/>
        <c:baseTimeUnit val="years"/>
      </c:dateAx>
      <c:valAx>
        <c:axId val="42161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61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102.38</c:v>
                </c:pt>
                <c:pt idx="1">
                  <c:v>101.32</c:v>
                </c:pt>
                <c:pt idx="2">
                  <c:v>100.63</c:v>
                </c:pt>
                <c:pt idx="3">
                  <c:v>96.25</c:v>
                </c:pt>
                <c:pt idx="4">
                  <c:v>93.57</c:v>
                </c:pt>
              </c:numCache>
            </c:numRef>
          </c:val>
          <c:extLst xmlns:c16r2="http://schemas.microsoft.com/office/drawing/2015/06/chart">
            <c:ext xmlns:c16="http://schemas.microsoft.com/office/drawing/2014/chart" uri="{C3380CC4-5D6E-409C-BE32-E72D297353CC}">
              <c16:uniqueId val="{00000000-5E3A-480D-9F21-3876D82F9F86}"/>
            </c:ext>
          </c:extLst>
        </c:ser>
        <c:dLbls>
          <c:showLegendKey val="0"/>
          <c:showVal val="0"/>
          <c:showCatName val="0"/>
          <c:showSerName val="0"/>
          <c:showPercent val="0"/>
          <c:showBubbleSize val="0"/>
        </c:dLbls>
        <c:gapWidth val="150"/>
        <c:axId val="421218368"/>
        <c:axId val="42121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5E3A-480D-9F21-3876D82F9F86}"/>
            </c:ext>
          </c:extLst>
        </c:ser>
        <c:dLbls>
          <c:showLegendKey val="0"/>
          <c:showVal val="0"/>
          <c:showCatName val="0"/>
          <c:showSerName val="0"/>
          <c:showPercent val="0"/>
          <c:showBubbleSize val="0"/>
        </c:dLbls>
        <c:marker val="1"/>
        <c:smooth val="0"/>
        <c:axId val="421218368"/>
        <c:axId val="421216408"/>
      </c:lineChart>
      <c:dateAx>
        <c:axId val="421218368"/>
        <c:scaling>
          <c:orientation val="minMax"/>
        </c:scaling>
        <c:delete val="1"/>
        <c:axPos val="b"/>
        <c:numFmt formatCode="ge" sourceLinked="1"/>
        <c:majorTickMark val="none"/>
        <c:minorTickMark val="none"/>
        <c:tickLblPos val="none"/>
        <c:crossAx val="421216408"/>
        <c:crosses val="autoZero"/>
        <c:auto val="1"/>
        <c:lblOffset val="100"/>
        <c:baseTimeUnit val="years"/>
      </c:dateAx>
      <c:valAx>
        <c:axId val="42121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129.99</c:v>
                </c:pt>
                <c:pt idx="1">
                  <c:v>131.52000000000001</c:v>
                </c:pt>
                <c:pt idx="2">
                  <c:v>132.94</c:v>
                </c:pt>
                <c:pt idx="3">
                  <c:v>138.72999999999999</c:v>
                </c:pt>
                <c:pt idx="4">
                  <c:v>142.57</c:v>
                </c:pt>
              </c:numCache>
            </c:numRef>
          </c:val>
          <c:extLst xmlns:c16r2="http://schemas.microsoft.com/office/drawing/2015/06/chart">
            <c:ext xmlns:c16="http://schemas.microsoft.com/office/drawing/2014/chart" uri="{C3380CC4-5D6E-409C-BE32-E72D297353CC}">
              <c16:uniqueId val="{00000000-EB48-49BC-A115-983C4A3FF2EC}"/>
            </c:ext>
          </c:extLst>
        </c:ser>
        <c:dLbls>
          <c:showLegendKey val="0"/>
          <c:showVal val="0"/>
          <c:showCatName val="0"/>
          <c:showSerName val="0"/>
          <c:showPercent val="0"/>
          <c:showBubbleSize val="0"/>
        </c:dLbls>
        <c:gapWidth val="150"/>
        <c:axId val="421215232"/>
        <c:axId val="42161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EB48-49BC-A115-983C4A3FF2EC}"/>
            </c:ext>
          </c:extLst>
        </c:ser>
        <c:dLbls>
          <c:showLegendKey val="0"/>
          <c:showVal val="0"/>
          <c:showCatName val="0"/>
          <c:showSerName val="0"/>
          <c:showPercent val="0"/>
          <c:showBubbleSize val="0"/>
        </c:dLbls>
        <c:marker val="1"/>
        <c:smooth val="0"/>
        <c:axId val="421215232"/>
        <c:axId val="421612040"/>
      </c:lineChart>
      <c:dateAx>
        <c:axId val="421215232"/>
        <c:scaling>
          <c:orientation val="minMax"/>
        </c:scaling>
        <c:delete val="1"/>
        <c:axPos val="b"/>
        <c:numFmt formatCode="ge" sourceLinked="1"/>
        <c:majorTickMark val="none"/>
        <c:minorTickMark val="none"/>
        <c:tickLblPos val="none"/>
        <c:crossAx val="421612040"/>
        <c:crosses val="autoZero"/>
        <c:auto val="1"/>
        <c:lblOffset val="100"/>
        <c:baseTimeUnit val="years"/>
      </c:dateAx>
      <c:valAx>
        <c:axId val="42161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鳥取県　倉吉市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47257</v>
      </c>
      <c r="AM8" s="60"/>
      <c r="AN8" s="60"/>
      <c r="AO8" s="60"/>
      <c r="AP8" s="60"/>
      <c r="AQ8" s="60"/>
      <c r="AR8" s="60"/>
      <c r="AS8" s="60"/>
      <c r="AT8" s="51">
        <f>データ!$S$6</f>
        <v>272.06</v>
      </c>
      <c r="AU8" s="52"/>
      <c r="AV8" s="52"/>
      <c r="AW8" s="52"/>
      <c r="AX8" s="52"/>
      <c r="AY8" s="52"/>
      <c r="AZ8" s="52"/>
      <c r="BA8" s="52"/>
      <c r="BB8" s="53">
        <f>データ!$T$6</f>
        <v>173.7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61.74</v>
      </c>
      <c r="J10" s="52"/>
      <c r="K10" s="52"/>
      <c r="L10" s="52"/>
      <c r="M10" s="52"/>
      <c r="N10" s="52"/>
      <c r="O10" s="63"/>
      <c r="P10" s="53">
        <f>データ!$P$6</f>
        <v>84.69</v>
      </c>
      <c r="Q10" s="53"/>
      <c r="R10" s="53"/>
      <c r="S10" s="53"/>
      <c r="T10" s="53"/>
      <c r="U10" s="53"/>
      <c r="V10" s="53"/>
      <c r="W10" s="60">
        <f>データ!$Q$6</f>
        <v>2312</v>
      </c>
      <c r="X10" s="60"/>
      <c r="Y10" s="60"/>
      <c r="Z10" s="60"/>
      <c r="AA10" s="60"/>
      <c r="AB10" s="60"/>
      <c r="AC10" s="60"/>
      <c r="AD10" s="2"/>
      <c r="AE10" s="2"/>
      <c r="AF10" s="2"/>
      <c r="AG10" s="2"/>
      <c r="AH10" s="4"/>
      <c r="AI10" s="4"/>
      <c r="AJ10" s="4"/>
      <c r="AK10" s="4"/>
      <c r="AL10" s="60">
        <f>データ!$U$6</f>
        <v>39817</v>
      </c>
      <c r="AM10" s="60"/>
      <c r="AN10" s="60"/>
      <c r="AO10" s="60"/>
      <c r="AP10" s="60"/>
      <c r="AQ10" s="60"/>
      <c r="AR10" s="60"/>
      <c r="AS10" s="60"/>
      <c r="AT10" s="51">
        <f>データ!$V$6</f>
        <v>37.21</v>
      </c>
      <c r="AU10" s="52"/>
      <c r="AV10" s="52"/>
      <c r="AW10" s="52"/>
      <c r="AX10" s="52"/>
      <c r="AY10" s="52"/>
      <c r="AZ10" s="52"/>
      <c r="BA10" s="52"/>
      <c r="BB10" s="53">
        <f>データ!$W$6</f>
        <v>1070.06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107</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UV6BUUHCnvnM8Diyu2UNg8qxU7HebbnxgMbVAy4BQLyE1ZeOlPOshrd5VYxlevFWsDTR+TSxkXj5y8/Eh94iA==" saltValue="QrqJ5ho4JxVWYnprz0nW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312037</v>
      </c>
      <c r="D6" s="34">
        <f t="shared" si="3"/>
        <v>46</v>
      </c>
      <c r="E6" s="34">
        <f t="shared" si="3"/>
        <v>1</v>
      </c>
      <c r="F6" s="34">
        <f t="shared" si="3"/>
        <v>0</v>
      </c>
      <c r="G6" s="34">
        <f t="shared" si="3"/>
        <v>1</v>
      </c>
      <c r="H6" s="34" t="str">
        <f t="shared" si="3"/>
        <v>鳥取県　倉吉市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61.74</v>
      </c>
      <c r="P6" s="35">
        <f t="shared" si="3"/>
        <v>84.69</v>
      </c>
      <c r="Q6" s="35">
        <f t="shared" si="3"/>
        <v>2312</v>
      </c>
      <c r="R6" s="35">
        <f t="shared" si="3"/>
        <v>47257</v>
      </c>
      <c r="S6" s="35">
        <f t="shared" si="3"/>
        <v>272.06</v>
      </c>
      <c r="T6" s="35">
        <f t="shared" si="3"/>
        <v>173.7</v>
      </c>
      <c r="U6" s="35">
        <f t="shared" si="3"/>
        <v>39817</v>
      </c>
      <c r="V6" s="35">
        <f t="shared" si="3"/>
        <v>37.21</v>
      </c>
      <c r="W6" s="35">
        <f t="shared" si="3"/>
        <v>1070.06</v>
      </c>
      <c r="X6" s="36">
        <f>IF(X7="",NA(),X7)</f>
        <v>115.28</v>
      </c>
      <c r="Y6" s="36">
        <f t="shared" ref="Y6:AG6" si="4">IF(Y7="",NA(),Y7)</f>
        <v>114.37</v>
      </c>
      <c r="Z6" s="36">
        <f t="shared" si="4"/>
        <v>115.35</v>
      </c>
      <c r="AA6" s="36">
        <f t="shared" si="4"/>
        <v>111.89</v>
      </c>
      <c r="AB6" s="36">
        <f t="shared" si="4"/>
        <v>107.09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302.11</v>
      </c>
      <c r="AU6" s="36">
        <f t="shared" ref="AU6:BC6" si="6">IF(AU7="",NA(),AU7)</f>
        <v>321.2</v>
      </c>
      <c r="AV6" s="36">
        <f t="shared" si="6"/>
        <v>325.52</v>
      </c>
      <c r="AW6" s="36">
        <f t="shared" si="6"/>
        <v>374.86</v>
      </c>
      <c r="AX6" s="36">
        <f t="shared" si="6"/>
        <v>362.32</v>
      </c>
      <c r="AY6" s="36">
        <f t="shared" si="6"/>
        <v>382.09</v>
      </c>
      <c r="AZ6" s="36">
        <f t="shared" si="6"/>
        <v>371.31</v>
      </c>
      <c r="BA6" s="36">
        <f t="shared" si="6"/>
        <v>377.63</v>
      </c>
      <c r="BB6" s="36">
        <f t="shared" si="6"/>
        <v>357.34</v>
      </c>
      <c r="BC6" s="36">
        <f t="shared" si="6"/>
        <v>366.03</v>
      </c>
      <c r="BD6" s="35" t="str">
        <f>IF(BD7="","",IF(BD7="-","【-】","【"&amp;SUBSTITUTE(TEXT(BD7,"#,##0.00"),"-","△")&amp;"】"))</f>
        <v>【261.93】</v>
      </c>
      <c r="BE6" s="36">
        <f>IF(BE7="",NA(),BE7)</f>
        <v>368.19</v>
      </c>
      <c r="BF6" s="36">
        <f t="shared" ref="BF6:BN6" si="7">IF(BF7="",NA(),BF7)</f>
        <v>351.13</v>
      </c>
      <c r="BG6" s="36">
        <f t="shared" si="7"/>
        <v>340.53</v>
      </c>
      <c r="BH6" s="36">
        <f t="shared" si="7"/>
        <v>326.42</v>
      </c>
      <c r="BI6" s="36">
        <f t="shared" si="7"/>
        <v>318.37</v>
      </c>
      <c r="BJ6" s="36">
        <f t="shared" si="7"/>
        <v>385.06</v>
      </c>
      <c r="BK6" s="36">
        <f t="shared" si="7"/>
        <v>373.09</v>
      </c>
      <c r="BL6" s="36">
        <f t="shared" si="7"/>
        <v>364.71</v>
      </c>
      <c r="BM6" s="36">
        <f t="shared" si="7"/>
        <v>373.69</v>
      </c>
      <c r="BN6" s="36">
        <f t="shared" si="7"/>
        <v>370.12</v>
      </c>
      <c r="BO6" s="35" t="str">
        <f>IF(BO7="","",IF(BO7="-","【-】","【"&amp;SUBSTITUTE(TEXT(BO7,"#,##0.00"),"-","△")&amp;"】"))</f>
        <v>【270.46】</v>
      </c>
      <c r="BP6" s="36">
        <f>IF(BP7="",NA(),BP7)</f>
        <v>102.38</v>
      </c>
      <c r="BQ6" s="36">
        <f t="shared" ref="BQ6:BY6" si="8">IF(BQ7="",NA(),BQ7)</f>
        <v>101.32</v>
      </c>
      <c r="BR6" s="36">
        <f t="shared" si="8"/>
        <v>100.63</v>
      </c>
      <c r="BS6" s="36">
        <f t="shared" si="8"/>
        <v>96.25</v>
      </c>
      <c r="BT6" s="36">
        <f t="shared" si="8"/>
        <v>93.57</v>
      </c>
      <c r="BU6" s="36">
        <f t="shared" si="8"/>
        <v>99.07</v>
      </c>
      <c r="BV6" s="36">
        <f t="shared" si="8"/>
        <v>99.99</v>
      </c>
      <c r="BW6" s="36">
        <f t="shared" si="8"/>
        <v>100.65</v>
      </c>
      <c r="BX6" s="36">
        <f t="shared" si="8"/>
        <v>99.87</v>
      </c>
      <c r="BY6" s="36">
        <f t="shared" si="8"/>
        <v>100.42</v>
      </c>
      <c r="BZ6" s="35" t="str">
        <f>IF(BZ7="","",IF(BZ7="-","【-】","【"&amp;SUBSTITUTE(TEXT(BZ7,"#,##0.00"),"-","△")&amp;"】"))</f>
        <v>【103.91】</v>
      </c>
      <c r="CA6" s="36">
        <f>IF(CA7="",NA(),CA7)</f>
        <v>129.99</v>
      </c>
      <c r="CB6" s="36">
        <f t="shared" ref="CB6:CJ6" si="9">IF(CB7="",NA(),CB7)</f>
        <v>131.52000000000001</v>
      </c>
      <c r="CC6" s="36">
        <f t="shared" si="9"/>
        <v>132.94</v>
      </c>
      <c r="CD6" s="36">
        <f t="shared" si="9"/>
        <v>138.72999999999999</v>
      </c>
      <c r="CE6" s="36">
        <f t="shared" si="9"/>
        <v>142.57</v>
      </c>
      <c r="CF6" s="36">
        <f t="shared" si="9"/>
        <v>173.03</v>
      </c>
      <c r="CG6" s="36">
        <f t="shared" si="9"/>
        <v>171.15</v>
      </c>
      <c r="CH6" s="36">
        <f t="shared" si="9"/>
        <v>170.19</v>
      </c>
      <c r="CI6" s="36">
        <f t="shared" si="9"/>
        <v>171.81</v>
      </c>
      <c r="CJ6" s="36">
        <f t="shared" si="9"/>
        <v>171.67</v>
      </c>
      <c r="CK6" s="35" t="str">
        <f>IF(CK7="","",IF(CK7="-","【-】","【"&amp;SUBSTITUTE(TEXT(CK7,"#,##0.00"),"-","△")&amp;"】"))</f>
        <v>【167.11】</v>
      </c>
      <c r="CL6" s="36">
        <f>IF(CL7="",NA(),CL7)</f>
        <v>52.46</v>
      </c>
      <c r="CM6" s="36">
        <f t="shared" ref="CM6:CU6" si="10">IF(CM7="",NA(),CM7)</f>
        <v>51.2</v>
      </c>
      <c r="CN6" s="36">
        <f t="shared" si="10"/>
        <v>53.15</v>
      </c>
      <c r="CO6" s="36">
        <f t="shared" si="10"/>
        <v>53.31</v>
      </c>
      <c r="CP6" s="36">
        <f t="shared" si="10"/>
        <v>51.87</v>
      </c>
      <c r="CQ6" s="36">
        <f t="shared" si="10"/>
        <v>58.58</v>
      </c>
      <c r="CR6" s="36">
        <f t="shared" si="10"/>
        <v>58.53</v>
      </c>
      <c r="CS6" s="36">
        <f t="shared" si="10"/>
        <v>59.01</v>
      </c>
      <c r="CT6" s="36">
        <f t="shared" si="10"/>
        <v>60.03</v>
      </c>
      <c r="CU6" s="36">
        <f t="shared" si="10"/>
        <v>59.74</v>
      </c>
      <c r="CV6" s="35" t="str">
        <f>IF(CV7="","",IF(CV7="-","【-】","【"&amp;SUBSTITUTE(TEXT(CV7,"#,##0.00"),"-","△")&amp;"】"))</f>
        <v>【60.27】</v>
      </c>
      <c r="CW6" s="36">
        <f>IF(CW7="",NA(),CW7)</f>
        <v>84.46</v>
      </c>
      <c r="CX6" s="36">
        <f t="shared" ref="CX6:DF6" si="11">IF(CX7="",NA(),CX7)</f>
        <v>86.96</v>
      </c>
      <c r="CY6" s="36">
        <f t="shared" si="11"/>
        <v>82.96</v>
      </c>
      <c r="CZ6" s="36">
        <f t="shared" si="11"/>
        <v>83.05</v>
      </c>
      <c r="DA6" s="36">
        <f t="shared" si="11"/>
        <v>83.31</v>
      </c>
      <c r="DB6" s="36">
        <f t="shared" si="11"/>
        <v>85.23</v>
      </c>
      <c r="DC6" s="36">
        <f t="shared" si="11"/>
        <v>85.26</v>
      </c>
      <c r="DD6" s="36">
        <f t="shared" si="11"/>
        <v>85.37</v>
      </c>
      <c r="DE6" s="36">
        <f t="shared" si="11"/>
        <v>84.81</v>
      </c>
      <c r="DF6" s="36">
        <f t="shared" si="11"/>
        <v>84.8</v>
      </c>
      <c r="DG6" s="35" t="str">
        <f>IF(DG7="","",IF(DG7="-","【-】","【"&amp;SUBSTITUTE(TEXT(DG7,"#,##0.00"),"-","△")&amp;"】"))</f>
        <v>【89.92】</v>
      </c>
      <c r="DH6" s="36">
        <f>IF(DH7="",NA(),DH7)</f>
        <v>55.51</v>
      </c>
      <c r="DI6" s="36">
        <f t="shared" ref="DI6:DQ6" si="12">IF(DI7="",NA(),DI7)</f>
        <v>56.23</v>
      </c>
      <c r="DJ6" s="36">
        <f t="shared" si="12"/>
        <v>57.5</v>
      </c>
      <c r="DK6" s="36">
        <f t="shared" si="12"/>
        <v>58.37</v>
      </c>
      <c r="DL6" s="36">
        <f t="shared" si="12"/>
        <v>59.72</v>
      </c>
      <c r="DM6" s="36">
        <f t="shared" si="12"/>
        <v>44.31</v>
      </c>
      <c r="DN6" s="36">
        <f t="shared" si="12"/>
        <v>45.75</v>
      </c>
      <c r="DO6" s="36">
        <f t="shared" si="12"/>
        <v>46.9</v>
      </c>
      <c r="DP6" s="36">
        <f t="shared" si="12"/>
        <v>47.28</v>
      </c>
      <c r="DQ6" s="36">
        <f t="shared" si="12"/>
        <v>47.66</v>
      </c>
      <c r="DR6" s="35" t="str">
        <f>IF(DR7="","",IF(DR7="-","【-】","【"&amp;SUBSTITUTE(TEXT(DR7,"#,##0.00"),"-","△")&amp;"】"))</f>
        <v>【48.85】</v>
      </c>
      <c r="DS6" s="36">
        <f>IF(DS7="",NA(),DS7)</f>
        <v>32.950000000000003</v>
      </c>
      <c r="DT6" s="36">
        <f t="shared" ref="DT6:EB6" si="13">IF(DT7="",NA(),DT7)</f>
        <v>32.31</v>
      </c>
      <c r="DU6" s="36">
        <f t="shared" si="13"/>
        <v>33.71</v>
      </c>
      <c r="DV6" s="36">
        <f t="shared" si="13"/>
        <v>35.42</v>
      </c>
      <c r="DW6" s="36">
        <f t="shared" si="13"/>
        <v>37.58</v>
      </c>
      <c r="DX6" s="36">
        <f t="shared" si="13"/>
        <v>10.09</v>
      </c>
      <c r="DY6" s="36">
        <f t="shared" si="13"/>
        <v>10.54</v>
      </c>
      <c r="DZ6" s="36">
        <f t="shared" si="13"/>
        <v>12.03</v>
      </c>
      <c r="EA6" s="36">
        <f t="shared" si="13"/>
        <v>12.19</v>
      </c>
      <c r="EB6" s="36">
        <f t="shared" si="13"/>
        <v>15.1</v>
      </c>
      <c r="EC6" s="35" t="str">
        <f>IF(EC7="","",IF(EC7="-","【-】","【"&amp;SUBSTITUTE(TEXT(EC7,"#,##0.00"),"-","△")&amp;"】"))</f>
        <v>【17.80】</v>
      </c>
      <c r="ED6" s="36">
        <f>IF(ED7="",NA(),ED7)</f>
        <v>1.6</v>
      </c>
      <c r="EE6" s="36">
        <f t="shared" ref="EE6:EM6" si="14">IF(EE7="",NA(),EE7)</f>
        <v>0.79</v>
      </c>
      <c r="EF6" s="36">
        <f t="shared" si="14"/>
        <v>0.53</v>
      </c>
      <c r="EG6" s="36">
        <f t="shared" si="14"/>
        <v>0.53</v>
      </c>
      <c r="EH6" s="36">
        <f t="shared" si="14"/>
        <v>0.53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312037</v>
      </c>
      <c r="D7" s="38">
        <v>46</v>
      </c>
      <c r="E7" s="38">
        <v>1</v>
      </c>
      <c r="F7" s="38">
        <v>0</v>
      </c>
      <c r="G7" s="38">
        <v>1</v>
      </c>
      <c r="H7" s="38" t="s">
        <v>93</v>
      </c>
      <c r="I7" s="38" t="s">
        <v>94</v>
      </c>
      <c r="J7" s="38" t="s">
        <v>95</v>
      </c>
      <c r="K7" s="38" t="s">
        <v>96</v>
      </c>
      <c r="L7" s="38" t="s">
        <v>97</v>
      </c>
      <c r="M7" s="38" t="s">
        <v>98</v>
      </c>
      <c r="N7" s="39" t="s">
        <v>99</v>
      </c>
      <c r="O7" s="39">
        <v>61.74</v>
      </c>
      <c r="P7" s="39">
        <v>84.69</v>
      </c>
      <c r="Q7" s="39">
        <v>2312</v>
      </c>
      <c r="R7" s="39">
        <v>47257</v>
      </c>
      <c r="S7" s="39">
        <v>272.06</v>
      </c>
      <c r="T7" s="39">
        <v>173.7</v>
      </c>
      <c r="U7" s="39">
        <v>39817</v>
      </c>
      <c r="V7" s="39">
        <v>37.21</v>
      </c>
      <c r="W7" s="39">
        <v>1070.06</v>
      </c>
      <c r="X7" s="39">
        <v>115.28</v>
      </c>
      <c r="Y7" s="39">
        <v>114.37</v>
      </c>
      <c r="Z7" s="39">
        <v>115.35</v>
      </c>
      <c r="AA7" s="39">
        <v>111.89</v>
      </c>
      <c r="AB7" s="39">
        <v>107.09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302.11</v>
      </c>
      <c r="AU7" s="39">
        <v>321.2</v>
      </c>
      <c r="AV7" s="39">
        <v>325.52</v>
      </c>
      <c r="AW7" s="39">
        <v>374.86</v>
      </c>
      <c r="AX7" s="39">
        <v>362.32</v>
      </c>
      <c r="AY7" s="39">
        <v>382.09</v>
      </c>
      <c r="AZ7" s="39">
        <v>371.31</v>
      </c>
      <c r="BA7" s="39">
        <v>377.63</v>
      </c>
      <c r="BB7" s="39">
        <v>357.34</v>
      </c>
      <c r="BC7" s="39">
        <v>366.03</v>
      </c>
      <c r="BD7" s="39">
        <v>261.93</v>
      </c>
      <c r="BE7" s="39">
        <v>368.19</v>
      </c>
      <c r="BF7" s="39">
        <v>351.13</v>
      </c>
      <c r="BG7" s="39">
        <v>340.53</v>
      </c>
      <c r="BH7" s="39">
        <v>326.42</v>
      </c>
      <c r="BI7" s="39">
        <v>318.37</v>
      </c>
      <c r="BJ7" s="39">
        <v>385.06</v>
      </c>
      <c r="BK7" s="39">
        <v>373.09</v>
      </c>
      <c r="BL7" s="39">
        <v>364.71</v>
      </c>
      <c r="BM7" s="39">
        <v>373.69</v>
      </c>
      <c r="BN7" s="39">
        <v>370.12</v>
      </c>
      <c r="BO7" s="39">
        <v>270.45999999999998</v>
      </c>
      <c r="BP7" s="39">
        <v>102.38</v>
      </c>
      <c r="BQ7" s="39">
        <v>101.32</v>
      </c>
      <c r="BR7" s="39">
        <v>100.63</v>
      </c>
      <c r="BS7" s="39">
        <v>96.25</v>
      </c>
      <c r="BT7" s="39">
        <v>93.57</v>
      </c>
      <c r="BU7" s="39">
        <v>99.07</v>
      </c>
      <c r="BV7" s="39">
        <v>99.99</v>
      </c>
      <c r="BW7" s="39">
        <v>100.65</v>
      </c>
      <c r="BX7" s="39">
        <v>99.87</v>
      </c>
      <c r="BY7" s="39">
        <v>100.42</v>
      </c>
      <c r="BZ7" s="39">
        <v>103.91</v>
      </c>
      <c r="CA7" s="39">
        <v>129.99</v>
      </c>
      <c r="CB7" s="39">
        <v>131.52000000000001</v>
      </c>
      <c r="CC7" s="39">
        <v>132.94</v>
      </c>
      <c r="CD7" s="39">
        <v>138.72999999999999</v>
      </c>
      <c r="CE7" s="39">
        <v>142.57</v>
      </c>
      <c r="CF7" s="39">
        <v>173.03</v>
      </c>
      <c r="CG7" s="39">
        <v>171.15</v>
      </c>
      <c r="CH7" s="39">
        <v>170.19</v>
      </c>
      <c r="CI7" s="39">
        <v>171.81</v>
      </c>
      <c r="CJ7" s="39">
        <v>171.67</v>
      </c>
      <c r="CK7" s="39">
        <v>167.11</v>
      </c>
      <c r="CL7" s="39">
        <v>52.46</v>
      </c>
      <c r="CM7" s="39">
        <v>51.2</v>
      </c>
      <c r="CN7" s="39">
        <v>53.15</v>
      </c>
      <c r="CO7" s="39">
        <v>53.31</v>
      </c>
      <c r="CP7" s="39">
        <v>51.87</v>
      </c>
      <c r="CQ7" s="39">
        <v>58.58</v>
      </c>
      <c r="CR7" s="39">
        <v>58.53</v>
      </c>
      <c r="CS7" s="39">
        <v>59.01</v>
      </c>
      <c r="CT7" s="39">
        <v>60.03</v>
      </c>
      <c r="CU7" s="39">
        <v>59.74</v>
      </c>
      <c r="CV7" s="39">
        <v>60.27</v>
      </c>
      <c r="CW7" s="39">
        <v>84.46</v>
      </c>
      <c r="CX7" s="39">
        <v>86.96</v>
      </c>
      <c r="CY7" s="39">
        <v>82.96</v>
      </c>
      <c r="CZ7" s="39">
        <v>83.05</v>
      </c>
      <c r="DA7" s="39">
        <v>83.31</v>
      </c>
      <c r="DB7" s="39">
        <v>85.23</v>
      </c>
      <c r="DC7" s="39">
        <v>85.26</v>
      </c>
      <c r="DD7" s="39">
        <v>85.37</v>
      </c>
      <c r="DE7" s="39">
        <v>84.81</v>
      </c>
      <c r="DF7" s="39">
        <v>84.8</v>
      </c>
      <c r="DG7" s="39">
        <v>89.92</v>
      </c>
      <c r="DH7" s="39">
        <v>55.51</v>
      </c>
      <c r="DI7" s="39">
        <v>56.23</v>
      </c>
      <c r="DJ7" s="39">
        <v>57.5</v>
      </c>
      <c r="DK7" s="39">
        <v>58.37</v>
      </c>
      <c r="DL7" s="39">
        <v>59.72</v>
      </c>
      <c r="DM7" s="39">
        <v>44.31</v>
      </c>
      <c r="DN7" s="39">
        <v>45.75</v>
      </c>
      <c r="DO7" s="39">
        <v>46.9</v>
      </c>
      <c r="DP7" s="39">
        <v>47.28</v>
      </c>
      <c r="DQ7" s="39">
        <v>47.66</v>
      </c>
      <c r="DR7" s="39">
        <v>48.85</v>
      </c>
      <c r="DS7" s="39">
        <v>32.950000000000003</v>
      </c>
      <c r="DT7" s="39">
        <v>32.31</v>
      </c>
      <c r="DU7" s="39">
        <v>33.71</v>
      </c>
      <c r="DV7" s="39">
        <v>35.42</v>
      </c>
      <c r="DW7" s="39">
        <v>37.58</v>
      </c>
      <c r="DX7" s="39">
        <v>10.09</v>
      </c>
      <c r="DY7" s="39">
        <v>10.54</v>
      </c>
      <c r="DZ7" s="39">
        <v>12.03</v>
      </c>
      <c r="EA7" s="39">
        <v>12.19</v>
      </c>
      <c r="EB7" s="39">
        <v>15.1</v>
      </c>
      <c r="EC7" s="39">
        <v>17.8</v>
      </c>
      <c r="ED7" s="39">
        <v>1.6</v>
      </c>
      <c r="EE7" s="39">
        <v>0.79</v>
      </c>
      <c r="EF7" s="39">
        <v>0.53</v>
      </c>
      <c r="EG7" s="39">
        <v>0.53</v>
      </c>
      <c r="EH7" s="39">
        <v>0.53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