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NTRA-SHD01\zaisei\財政係共有ﾌｱｲﾙ\県地域振興課\h30\20190111_公営企業事業に係る「経営比較分析表」の作成について\02_回答\20190131_県送付分\"/>
    </mc:Choice>
  </mc:AlternateContent>
  <workbookProtection workbookAlgorithmName="SHA-512" workbookHashValue="v/S81cHgXfgu3te/qcX4HyMKf0DKUPDprLtsi7tBqrlYZ+Pe/0HlNbDxp+zhhVIN3AX//tPsKoI+1uPTDN2KBg==" workbookSaltValue="90yB3/bZDodIiH9LqFhLnw==" workbookSpinCount="100000" lockStructure="1"/>
  <bookViews>
    <workbookView xWindow="0" yWindow="0" windowWidth="21600" windowHeight="921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<sst xmlns="http://schemas.openxmlformats.org/spreadsheetml/2006/main" count="232" uniqueCount="120">
  <si>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</si>
  <si>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</si>
  <si>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</si>
  <si>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</si>
  <si>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</si>
  <si>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</si>
  <si>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</si>
  <si>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</si>
  <si>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</si>
  <si>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</si>
  <si>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</si>
  <si>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</si>
  <si>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</si>
  <si>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</si>
  <si>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</si>
  <si>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</si>
  <si>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</si>
  <si>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</si>
  <si>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</si>
  <si>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</si>
  <si>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</si>
  <si>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</si>
  <si>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</si>
  <si>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</si>
  <si>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</si>
  <si>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</si>
  <si>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</si>
  <si>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</si>
  <si>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</si>
  <si>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</si>
  <si>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</si>
  <si>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</si>
  <si>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</si>
  <si>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</si>
  <si>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</si>
  <si>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</si>
  <si>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</si>
  <si>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</si>
  <si>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</si>
  <si>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</si>
  <si>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</si>
  <si>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</si>
  <si>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</si>
  <si>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</si>
  <si>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</si>
  <si>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</si>
  <si>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</si>
  <si>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</si>
  <si>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</si>
  <si>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</si>
  <si>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</si>
  <si>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</si>
  <si>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</si>
  <si>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</si>
  <si>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</si>
  <si>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</si>
  <si>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</si>
  <si>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</si>
  <si>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</si>
  <si>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</si>
  <si>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</si>
  <si>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</si>
  <si>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</si>
  <si>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</si>
  <si>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</si>
  <si>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</si>
  <si>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</si>
  <si>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</si>
  <si>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</si>
  <si>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</si>
  <si>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</si>
  <si>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</si>
  <si>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</si>
  <si>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</si>
  <si>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</si>
  <si>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</si>
  <si>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</si>
  <si>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</si>
  <si>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</si>
  <si>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</si>
  <si>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</si>
  <si>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</si>
  <si>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</si>
  <si>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</si>
  <si>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</si>
  <si>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</si>
  <si>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</si>
  <si>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</si>
  <si>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</si>
  <si>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</si>
  <si>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</si>
  <si>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</si>
  <si>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</si>
  <si>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</si>
  <si>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</si>
  <si>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</si>
  <si>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</si>
  <si>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</si>
  <si>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</si>
  <si>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</si>
  <si>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</si>
  <si>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</si>
  <si>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</si>
  <si>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</si>
  <si>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</si>
  <si>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倉吉市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</si>
  <si>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</si>
  <si>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</si>
  <si>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</si>
  <si>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</si>
  <si>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</si>
  <si>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</si>
  <si>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</si>
  <si>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</si>
  <si>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</si>
  <si>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</si>
  <si>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</si>
  <si>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①経常収支比率は、収益的収支が黒字であることを示す100％以上を維持している。
②累積欠損金比率は、0％であり、欠損金が発生していないことを示している。
③流動比率は、平成26年度は会計基準の改正により流動負債に企業債と引当金を新たに計上したため大幅に減少しているが、事業の財務安全性をみる指標の100％以上となっている。
④企業債残高対給水収益比率は、昭和62年度に完了した拡張事業の企業債の償還が順次終了しているため減少傾向である。
⑤料金回収率・⑥給水原価は、会計基準の改正により長期前受金戻入を新たに計上し給水原価から控除したため平成26年度から100％を上回ることとなったが、平成29年度は新水道料金システム導入等のため給水原価が5.79円増加し、料金回収率は4.38ポイント減少した。
⑦施設利用率は、人口減少に伴う配水量の減少により比率も減少傾向であったが、近年は横ばいとなっている。
⑧有収率は、平成28年度から横ばいであり、比率が低い要因として鳥取県中部地震の影響による漏水の増加が考えられる。
　①経常収支比率は良好で、⑥給水原価も類似団体と比較して安価であり、経営は健全であるといえる。しかし、人口減少に伴い給水収益は減少傾向にあるため、将来的には料金改定を行わざるを得ない状況である。
　また、⑦施設利用率が低く、将来的に施設更新の際にはダウンサイジングが必要である。</t>
    <rPh sb="1" eb="3">
      <t>ケイジョウ</t>
    </rPh>
    <rPh sb="3" eb="5">
      <t>シュウシ</t>
    </rPh>
    <rPh sb="5" eb="7">
      <t>ヒリツ</t>
    </rPh>
    <rPh sb="9" eb="11">
      <t>シュウエキ</t>
    </rPh>
    <rPh sb="11" eb="12">
      <t>テキ</t>
    </rPh>
    <rPh sb="12" eb="14">
      <t>シュウシ</t>
    </rPh>
    <rPh sb="15" eb="17">
      <t>クロジ</t>
    </rPh>
    <rPh sb="23" eb="24">
      <t>シメ</t>
    </rPh>
    <rPh sb="29" eb="31">
      <t>イジョウ</t>
    </rPh>
    <rPh sb="32" eb="34">
      <t>イジ</t>
    </rPh>
    <rPh sb="41" eb="43">
      <t>ルイセキ</t>
    </rPh>
    <rPh sb="43" eb="45">
      <t>ケッソン</t>
    </rPh>
    <rPh sb="45" eb="46">
      <t>キン</t>
    </rPh>
    <rPh sb="46" eb="48">
      <t>ヒリツ</t>
    </rPh>
    <rPh sb="56" eb="58">
      <t>ケッソン</t>
    </rPh>
    <rPh sb="58" eb="59">
      <t>キン</t>
    </rPh>
    <rPh sb="60" eb="62">
      <t>ハッセイ</t>
    </rPh>
    <rPh sb="70" eb="71">
      <t>シメ</t>
    </rPh>
    <rPh sb="78" eb="80">
      <t>リュウドウ</t>
    </rPh>
    <rPh sb="80" eb="82">
      <t>ヒリツ</t>
    </rPh>
    <rPh sb="84" eb="86">
      <t>ヘイセイ</t>
    </rPh>
    <rPh sb="88" eb="90">
      <t>ネンド</t>
    </rPh>
    <rPh sb="91" eb="93">
      <t>カイケイ</t>
    </rPh>
    <rPh sb="93" eb="95">
      <t>キジュン</t>
    </rPh>
    <rPh sb="96" eb="98">
      <t>カイセイ</t>
    </rPh>
    <rPh sb="101" eb="103">
      <t>リュウドウ</t>
    </rPh>
    <rPh sb="103" eb="105">
      <t>フサイ</t>
    </rPh>
    <rPh sb="106" eb="108">
      <t>キギョウ</t>
    </rPh>
    <rPh sb="108" eb="109">
      <t>サイ</t>
    </rPh>
    <rPh sb="110" eb="112">
      <t>ヒキアテ</t>
    </rPh>
    <rPh sb="112" eb="113">
      <t>キン</t>
    </rPh>
    <rPh sb="114" eb="115">
      <t>アラ</t>
    </rPh>
    <rPh sb="117" eb="119">
      <t>ケイジョウ</t>
    </rPh>
    <rPh sb="123" eb="125">
      <t>オオハバ</t>
    </rPh>
    <rPh sb="126" eb="128">
      <t>ゲンショウ</t>
    </rPh>
    <rPh sb="134" eb="136">
      <t>ジギョウ</t>
    </rPh>
    <rPh sb="137" eb="139">
      <t>ザイム</t>
    </rPh>
    <rPh sb="139" eb="142">
      <t>アンゼンセイ</t>
    </rPh>
    <rPh sb="145" eb="147">
      <t>シヒョウ</t>
    </rPh>
    <rPh sb="152" eb="154">
      <t>イジョウ</t>
    </rPh>
    <rPh sb="163" eb="165">
      <t>キギョウ</t>
    </rPh>
    <rPh sb="165" eb="166">
      <t>サイ</t>
    </rPh>
    <rPh sb="166" eb="168">
      <t>ザンダカ</t>
    </rPh>
    <rPh sb="168" eb="169">
      <t>タイ</t>
    </rPh>
    <rPh sb="169" eb="171">
      <t>キュウスイ</t>
    </rPh>
    <rPh sb="171" eb="173">
      <t>シュウエキ</t>
    </rPh>
    <rPh sb="173" eb="175">
      <t>ヒリツ</t>
    </rPh>
    <rPh sb="177" eb="179">
      <t>ショウワ</t>
    </rPh>
    <rPh sb="181" eb="183">
      <t>ネンド</t>
    </rPh>
    <rPh sb="184" eb="186">
      <t>カンリョウ</t>
    </rPh>
    <rPh sb="188" eb="190">
      <t>カクチョウ</t>
    </rPh>
    <rPh sb="190" eb="192">
      <t>ジギョウ</t>
    </rPh>
    <rPh sb="193" eb="195">
      <t>キギョウ</t>
    </rPh>
    <rPh sb="195" eb="196">
      <t>サイ</t>
    </rPh>
    <rPh sb="197" eb="199">
      <t>ショウカン</t>
    </rPh>
    <rPh sb="200" eb="202">
      <t>ジュンジ</t>
    </rPh>
    <rPh sb="202" eb="204">
      <t>シュウリョウ</t>
    </rPh>
    <rPh sb="210" eb="212">
      <t>ゲンショウ</t>
    </rPh>
    <rPh sb="212" eb="214">
      <t>ケイコウ</t>
    </rPh>
    <rPh sb="220" eb="222">
      <t>リョウキン</t>
    </rPh>
    <rPh sb="222" eb="224">
      <t>カイシュウ</t>
    </rPh>
    <rPh sb="224" eb="225">
      <t>リツ</t>
    </rPh>
    <rPh sb="227" eb="229">
      <t>キュウスイ</t>
    </rPh>
    <rPh sb="229" eb="231">
      <t>ゲンカ</t>
    </rPh>
    <rPh sb="233" eb="235">
      <t>カイケイ</t>
    </rPh>
    <rPh sb="235" eb="237">
      <t>キジュン</t>
    </rPh>
    <rPh sb="238" eb="240">
      <t>カイセイ</t>
    </rPh>
    <rPh sb="243" eb="245">
      <t>チョウキ</t>
    </rPh>
    <rPh sb="245" eb="246">
      <t>マエ</t>
    </rPh>
    <rPh sb="246" eb="247">
      <t>ウ</t>
    </rPh>
    <rPh sb="247" eb="248">
      <t>キン</t>
    </rPh>
    <rPh sb="248" eb="249">
      <t>モド</t>
    </rPh>
    <rPh sb="249" eb="250">
      <t>イ</t>
    </rPh>
    <rPh sb="251" eb="252">
      <t>アラ</t>
    </rPh>
    <rPh sb="254" eb="256">
      <t>ケイジョウ</t>
    </rPh>
    <rPh sb="257" eb="259">
      <t>キュウスイ</t>
    </rPh>
    <rPh sb="259" eb="261">
      <t>ゲンカ</t>
    </rPh>
    <rPh sb="263" eb="265">
      <t>コウジョ</t>
    </rPh>
    <rPh sb="269" eb="271">
      <t>ヘイセイ</t>
    </rPh>
    <rPh sb="273" eb="275">
      <t>ネンド</t>
    </rPh>
    <rPh sb="282" eb="284">
      <t>ウワマワ</t>
    </rPh>
    <rPh sb="293" eb="295">
      <t>ヘイセイ</t>
    </rPh>
    <rPh sb="297" eb="299">
      <t>ネンド</t>
    </rPh>
    <rPh sb="300" eb="301">
      <t>シン</t>
    </rPh>
    <rPh sb="301" eb="303">
      <t>スイドウ</t>
    </rPh>
    <rPh sb="303" eb="305">
      <t>リョウキン</t>
    </rPh>
    <rPh sb="309" eb="311">
      <t>ドウニュウ</t>
    </rPh>
    <rPh sb="311" eb="312">
      <t>ナド</t>
    </rPh>
    <rPh sb="315" eb="317">
      <t>キュウスイ</t>
    </rPh>
    <rPh sb="317" eb="319">
      <t>ゲンカ</t>
    </rPh>
    <rPh sb="324" eb="325">
      <t>エン</t>
    </rPh>
    <rPh sb="325" eb="327">
      <t>ゾウカ</t>
    </rPh>
    <rPh sb="329" eb="331">
      <t>リョウキン</t>
    </rPh>
    <rPh sb="331" eb="333">
      <t>カイシュウ</t>
    </rPh>
    <rPh sb="333" eb="334">
      <t>リツ</t>
    </rPh>
    <rPh sb="343" eb="345">
      <t>ゲンショウ</t>
    </rPh>
    <rPh sb="350" eb="352">
      <t>シセツ</t>
    </rPh>
    <rPh sb="352" eb="354">
      <t>リヨウ</t>
    </rPh>
    <rPh sb="354" eb="355">
      <t>リツ</t>
    </rPh>
    <rPh sb="357" eb="359">
      <t>ジンコウ</t>
    </rPh>
    <rPh sb="359" eb="361">
      <t>ゲンショウ</t>
    </rPh>
    <rPh sb="362" eb="363">
      <t>トモナ</t>
    </rPh>
    <rPh sb="364" eb="366">
      <t>ハイスイ</t>
    </rPh>
    <rPh sb="366" eb="367">
      <t>リョウ</t>
    </rPh>
    <rPh sb="368" eb="370">
      <t>ゲンショウ</t>
    </rPh>
    <rPh sb="373" eb="375">
      <t>ヒリツ</t>
    </rPh>
    <rPh sb="376" eb="378">
      <t>ゲンショウ</t>
    </rPh>
    <rPh sb="378" eb="380">
      <t>ケイコウ</t>
    </rPh>
    <rPh sb="386" eb="388">
      <t>キンネン</t>
    </rPh>
    <rPh sb="421" eb="423">
      <t>ヒリツ</t>
    </rPh>
    <rPh sb="431" eb="434">
      <t>トットリケン</t>
    </rPh>
    <rPh sb="434" eb="436">
      <t>チュウブ</t>
    </rPh>
    <rPh sb="436" eb="438">
      <t>ジシン</t>
    </rPh>
    <rPh sb="439" eb="441">
      <t>エイキョウ</t>
    </rPh>
    <rPh sb="447" eb="449">
      <t>ゾウカ</t>
    </rPh>
    <rPh sb="459" eb="461">
      <t>ケイジョウ</t>
    </rPh>
    <rPh sb="461" eb="463">
      <t>シュウシ</t>
    </rPh>
    <rPh sb="463" eb="465">
      <t>ヒリツ</t>
    </rPh>
    <rPh sb="466" eb="468">
      <t>リョウコウ</t>
    </rPh>
    <rPh sb="471" eb="473">
      <t>キュウスイ</t>
    </rPh>
    <rPh sb="473" eb="475">
      <t>ゲンカ</t>
    </rPh>
    <rPh sb="476" eb="478">
      <t>ルイジ</t>
    </rPh>
    <rPh sb="478" eb="480">
      <t>ダンタイ</t>
    </rPh>
    <rPh sb="481" eb="483">
      <t>ヒカク</t>
    </rPh>
    <rPh sb="485" eb="487">
      <t>アンカ</t>
    </rPh>
    <rPh sb="491" eb="493">
      <t>ケイエイ</t>
    </rPh>
    <rPh sb="494" eb="496">
      <t>ケンゼン</t>
    </rPh>
    <rPh sb="508" eb="510">
      <t>ジンコウ</t>
    </rPh>
    <rPh sb="510" eb="512">
      <t>ゲンショウ</t>
    </rPh>
    <rPh sb="513" eb="514">
      <t>トモナ</t>
    </rPh>
    <rPh sb="515" eb="517">
      <t>キュウスイ</t>
    </rPh>
    <rPh sb="517" eb="519">
      <t>シュウエキ</t>
    </rPh>
    <rPh sb="520" eb="522">
      <t>ゲンショウ</t>
    </rPh>
    <rPh sb="522" eb="524">
      <t>ケイコウ</t>
    </rPh>
    <rPh sb="530" eb="532">
      <t>ショウライ</t>
    </rPh>
    <rPh sb="532" eb="533">
      <t>テキ</t>
    </rPh>
    <rPh sb="535" eb="537">
      <t>リョウキン</t>
    </rPh>
    <rPh sb="537" eb="539">
      <t>カイテイ</t>
    </rPh>
    <rPh sb="540" eb="541">
      <t>オコナ</t>
    </rPh>
    <rPh sb="545" eb="546">
      <t>エ</t>
    </rPh>
    <rPh sb="548" eb="550">
      <t>ジョウキョウ</t>
    </rPh>
    <rPh sb="560" eb="562">
      <t>シセツ</t>
    </rPh>
    <rPh sb="562" eb="565">
      <t>リヨウリツ</t>
    </rPh>
    <rPh sb="566" eb="567">
      <t>ヒク</t>
    </rPh>
    <rPh sb="569" eb="571">
      <t>ショウライ</t>
    </rPh>
    <rPh sb="571" eb="572">
      <t>テキ</t>
    </rPh>
    <rPh sb="573" eb="575">
      <t>シセツ</t>
    </rPh>
    <rPh sb="575" eb="577">
      <t>コウシン</t>
    </rPh>
    <rPh sb="578" eb="579">
      <t>サイ</t>
    </rPh>
    <rPh sb="590" eb="592">
      <t>ヒツヨウ</t>
    </rPh>
    <phoneticPr fontId="4"/>
  </si>
  <si>
    <t>①有形固定資産減価償却率・②管路経年化率は、有形固定資産の3/4を占める配水管において法定耐用年数を超えたものが増加傾向にあり、類似団体と比較しても非常に悪い状態である。
③管路更新率は、平成27年度は新設管路があったため更新率が減少している。例年1件程度の新設整備を行っているが、今後整備以上に耐用年数経過管路が増えることが続くこととなるので、更新計画の中で検討していかなければならない。</t>
    <rPh sb="1" eb="3">
      <t>ユウケイ</t>
    </rPh>
    <rPh sb="3" eb="5">
      <t>コテイ</t>
    </rPh>
    <rPh sb="5" eb="7">
      <t>シサン</t>
    </rPh>
    <rPh sb="7" eb="9">
      <t>ゲンカ</t>
    </rPh>
    <rPh sb="9" eb="11">
      <t>ショウキャク</t>
    </rPh>
    <rPh sb="11" eb="12">
      <t>リツ</t>
    </rPh>
    <rPh sb="14" eb="16">
      <t>カンロ</t>
    </rPh>
    <rPh sb="16" eb="18">
      <t>ケイネン</t>
    </rPh>
    <rPh sb="18" eb="19">
      <t>カ</t>
    </rPh>
    <rPh sb="19" eb="20">
      <t>リツ</t>
    </rPh>
    <rPh sb="22" eb="24">
      <t>ユウケイ</t>
    </rPh>
    <rPh sb="24" eb="26">
      <t>コテイ</t>
    </rPh>
    <rPh sb="26" eb="28">
      <t>シサン</t>
    </rPh>
    <rPh sb="33" eb="34">
      <t>シ</t>
    </rPh>
    <rPh sb="36" eb="38">
      <t>ハイスイ</t>
    </rPh>
    <rPh sb="38" eb="39">
      <t>カン</t>
    </rPh>
    <rPh sb="43" eb="45">
      <t>ホウテイ</t>
    </rPh>
    <rPh sb="45" eb="47">
      <t>タイヨウ</t>
    </rPh>
    <rPh sb="47" eb="49">
      <t>ネンスウ</t>
    </rPh>
    <rPh sb="50" eb="51">
      <t>コ</t>
    </rPh>
    <rPh sb="56" eb="58">
      <t>ゾウカ</t>
    </rPh>
    <rPh sb="58" eb="60">
      <t>ケイコウ</t>
    </rPh>
    <rPh sb="64" eb="66">
      <t>ルイジ</t>
    </rPh>
    <rPh sb="66" eb="68">
      <t>ダンタイ</t>
    </rPh>
    <rPh sb="69" eb="71">
      <t>ヒカク</t>
    </rPh>
    <rPh sb="74" eb="76">
      <t>ヒジョウ</t>
    </rPh>
    <rPh sb="77" eb="78">
      <t>ワル</t>
    </rPh>
    <rPh sb="79" eb="81">
      <t>ジョウタイ</t>
    </rPh>
    <rPh sb="87" eb="89">
      <t>カンロ</t>
    </rPh>
    <rPh sb="89" eb="91">
      <t>コウシン</t>
    </rPh>
    <rPh sb="91" eb="92">
      <t>リツ</t>
    </rPh>
    <rPh sb="94" eb="96">
      <t>ヘイセイ</t>
    </rPh>
    <rPh sb="98" eb="100">
      <t>ネンド</t>
    </rPh>
    <rPh sb="101" eb="103">
      <t>シンセツ</t>
    </rPh>
    <rPh sb="103" eb="105">
      <t>カンロ</t>
    </rPh>
    <rPh sb="111" eb="113">
      <t>コウシン</t>
    </rPh>
    <rPh sb="113" eb="114">
      <t>リツ</t>
    </rPh>
    <rPh sb="115" eb="117">
      <t>ゲンショウ</t>
    </rPh>
    <rPh sb="122" eb="124">
      <t>レイネン</t>
    </rPh>
    <rPh sb="125" eb="126">
      <t>ケン</t>
    </rPh>
    <rPh sb="126" eb="128">
      <t>テイド</t>
    </rPh>
    <rPh sb="129" eb="131">
      <t>シンセツ</t>
    </rPh>
    <rPh sb="131" eb="133">
      <t>セイビ</t>
    </rPh>
    <rPh sb="134" eb="135">
      <t>オコナ</t>
    </rPh>
    <rPh sb="141" eb="143">
      <t>コンゴ</t>
    </rPh>
    <rPh sb="143" eb="145">
      <t>セイビ</t>
    </rPh>
    <rPh sb="145" eb="147">
      <t>イジョウ</t>
    </rPh>
    <rPh sb="148" eb="150">
      <t>タイヨウ</t>
    </rPh>
    <rPh sb="150" eb="152">
      <t>ネンスウ</t>
    </rPh>
    <rPh sb="152" eb="154">
      <t>ケイカ</t>
    </rPh>
    <rPh sb="154" eb="156">
      <t>カンロ</t>
    </rPh>
    <rPh sb="157" eb="158">
      <t>フ</t>
    </rPh>
    <rPh sb="163" eb="164">
      <t>ツヅ</t>
    </rPh>
    <rPh sb="173" eb="175">
      <t>コウシン</t>
    </rPh>
    <rPh sb="175" eb="177">
      <t>ケイカク</t>
    </rPh>
    <rPh sb="178" eb="179">
      <t>ナカ</t>
    </rPh>
    <rPh sb="180" eb="182">
      <t>ケントウ</t>
    </rPh>
    <phoneticPr fontId="4"/>
  </si>
  <si>
    <t>　施設のダウンサイジング、管路更新等の長期的な更新計画を作成し、財政計画とのバランスをとりながら料金改定等を考慮した経営戦略を策定する必要がある。
　そのために、平成27年度に施設の台帳整備、耐震簡易診断について外部委託を行った。水道事業全体の基本計画・更新計画の策定については、平成29年度から平成30年度にかけて外部委託しているところである。</t>
    <rPh sb="1" eb="3">
      <t>シセツ</t>
    </rPh>
    <rPh sb="13" eb="15">
      <t>カンロ</t>
    </rPh>
    <rPh sb="15" eb="17">
      <t>コウシン</t>
    </rPh>
    <rPh sb="17" eb="18">
      <t>ナド</t>
    </rPh>
    <rPh sb="19" eb="21">
      <t>チョウキ</t>
    </rPh>
    <rPh sb="21" eb="22">
      <t>テキ</t>
    </rPh>
    <rPh sb="23" eb="25">
      <t>コウシン</t>
    </rPh>
    <rPh sb="25" eb="27">
      <t>ケイカク</t>
    </rPh>
    <rPh sb="28" eb="30">
      <t>サクセイ</t>
    </rPh>
    <rPh sb="32" eb="34">
      <t>ザイセイ</t>
    </rPh>
    <rPh sb="34" eb="36">
      <t>ケイカク</t>
    </rPh>
    <rPh sb="48" eb="50">
      <t>リョウキン</t>
    </rPh>
    <rPh sb="50" eb="52">
      <t>カイテイ</t>
    </rPh>
    <rPh sb="52" eb="53">
      <t>ナド</t>
    </rPh>
    <rPh sb="54" eb="56">
      <t>コウリョ</t>
    </rPh>
    <rPh sb="58" eb="60">
      <t>ケイエイ</t>
    </rPh>
    <rPh sb="60" eb="62">
      <t>センリャク</t>
    </rPh>
    <rPh sb="63" eb="65">
      <t>サクテイ</t>
    </rPh>
    <rPh sb="67" eb="69">
      <t>ヒツヨウ</t>
    </rPh>
    <rPh sb="81" eb="83">
      <t>ヘイセイ</t>
    </rPh>
    <rPh sb="85" eb="87">
      <t>ネンド</t>
    </rPh>
    <rPh sb="88" eb="90">
      <t>シセツ</t>
    </rPh>
    <rPh sb="91" eb="93">
      <t>ダイチョウ</t>
    </rPh>
    <rPh sb="93" eb="95">
      <t>セイビ</t>
    </rPh>
    <rPh sb="96" eb="98">
      <t>タイシン</t>
    </rPh>
    <rPh sb="98" eb="100">
      <t>カンイ</t>
    </rPh>
    <rPh sb="100" eb="102">
      <t>シンダン</t>
    </rPh>
    <rPh sb="106" eb="108">
      <t>ガイブ</t>
    </rPh>
    <rPh sb="108" eb="110">
      <t>イタク</t>
    </rPh>
    <rPh sb="111" eb="112">
      <t>オコナ</t>
    </rPh>
    <rPh sb="115" eb="117">
      <t>スイドウ</t>
    </rPh>
    <rPh sb="117" eb="119">
      <t>ジギョウ</t>
    </rPh>
    <rPh sb="119" eb="121">
      <t>ゼンタイ</t>
    </rPh>
    <rPh sb="122" eb="124">
      <t>キホン</t>
    </rPh>
    <rPh sb="124" eb="126">
      <t>ケイカク</t>
    </rPh>
    <rPh sb="127" eb="129">
      <t>コウシン</t>
    </rPh>
    <rPh sb="129" eb="131">
      <t>ケイカク</t>
    </rPh>
    <rPh sb="132" eb="134">
      <t>サクテイ</t>
    </rPh>
    <rPh sb="140" eb="142">
      <t>ヘイセイ</t>
    </rPh>
    <rPh sb="144" eb="146">
      <t>ネンド</t>
    </rPh>
    <rPh sb="148" eb="150">
      <t>ヘイセイ</t>
    </rPh>
    <rPh sb="152" eb="154">
      <t>ネンド</t>
    </rPh>
    <rPh sb="158" eb="160">
      <t>ガイブ</t>
    </rPh>
    <rPh sb="160" eb="162">
      <t>イタク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</si>
</sst>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1.21</c:v>
                </c:pt>
                <c:pt idx="1">
                  <c:v>1.6</c:v>
                </c:pt>
                <c:pt idx="2">
                  <c:v>0.79</c:v>
                </c:pt>
                <c:pt idx="3">
                  <c:v>0.53</c:v>
                </c:pt>
                <c:pt idx="4">
                  <c:v>0.53</c:v>
                </c:pt>
              </c:numCache>
            </c:numRef>
          </c:val>
          <c:extLst xmlns:c16r2="http://schemas.microsoft.com/office/drawing/2015/06/chart">
            <c:ext xmlns:c16="http://schemas.microsoft.com/office/drawing/2014/chart" uri="{C3380CC4-5D6E-409C-BE32-E72D297353CC}">
              <c16:uniqueId val="{00000000-B944-40A5-A3B8-B6E72BE9EB18}"/>
            </c:ext>
          </c:extLst>
        </c:ser>
        <c:dLbls>
          <c:showLegendKey val="0"/>
          <c:showVal val="0"/>
          <c:showCatName val="0"/>
          <c:showSerName val="0"/>
          <c:showPercent val="0"/>
          <c:showBubbleSize val="0"/>
        </c:dLbls>
        <c:gapWidth val="150"/>
        <c:axId val="240996360"/>
        <c:axId val="240996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c:v>
                </c:pt>
                <c:pt idx="2">
                  <c:v>0.56000000000000005</c:v>
                </c:pt>
                <c:pt idx="3">
                  <c:v>0.61</c:v>
                </c:pt>
                <c:pt idx="4">
                  <c:v>0.51</c:v>
                </c:pt>
              </c:numCache>
            </c:numRef>
          </c:val>
          <c:smooth val="0"/>
          <c:extLst xmlns:c16r2="http://schemas.microsoft.com/office/drawing/2015/06/chart">
            <c:ext xmlns:c16="http://schemas.microsoft.com/office/drawing/2014/chart" uri="{C3380CC4-5D6E-409C-BE32-E72D297353CC}">
              <c16:uniqueId val="{00000001-B944-40A5-A3B8-B6E72BE9EB18}"/>
            </c:ext>
          </c:extLst>
        </c:ser>
        <c:dLbls>
          <c:showLegendKey val="0"/>
          <c:showVal val="0"/>
          <c:showCatName val="0"/>
          <c:showSerName val="0"/>
          <c:showPercent val="0"/>
          <c:showBubbleSize val="0"/>
        </c:dLbls>
        <c:marker val="1"/>
        <c:smooth val="0"/>
        <c:axId val="240996360"/>
        <c:axId val="240996744"/>
      </c:lineChart>
      <c:dateAx>
        <c:axId val="240996360"/>
        <c:scaling>
          <c:orientation val="minMax"/>
        </c:scaling>
        <c:delete val="1"/>
        <c:axPos val="b"/>
        <c:numFmt formatCode="ge" sourceLinked="1"/>
        <c:majorTickMark val="none"/>
        <c:minorTickMark val="none"/>
        <c:tickLblPos val="none"/>
        <c:crossAx val="240996744"/>
        <c:crosses val="autoZero"/>
        <c:auto val="1"/>
        <c:lblOffset val="100"/>
        <c:baseTimeUnit val="years"/>
      </c:dateAx>
      <c:valAx>
        <c:axId val="240996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996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54.26</c:v>
                </c:pt>
                <c:pt idx="1">
                  <c:v>52.46</c:v>
                </c:pt>
                <c:pt idx="2">
                  <c:v>51.2</c:v>
                </c:pt>
                <c:pt idx="3">
                  <c:v>53.15</c:v>
                </c:pt>
                <c:pt idx="4">
                  <c:v>53.31</c:v>
                </c:pt>
              </c:numCache>
            </c:numRef>
          </c:val>
          <c:extLst xmlns:c16r2="http://schemas.microsoft.com/office/drawing/2015/06/chart">
            <c:ext xmlns:c16="http://schemas.microsoft.com/office/drawing/2014/chart" uri="{C3380CC4-5D6E-409C-BE32-E72D297353CC}">
              <c16:uniqueId val="{00000000-84EA-4D6C-8024-99CF6C645C0D}"/>
            </c:ext>
          </c:extLst>
        </c:ser>
        <c:dLbls>
          <c:showLegendKey val="0"/>
          <c:showVal val="0"/>
          <c:showCatName val="0"/>
          <c:showSerName val="0"/>
          <c:showPercent val="0"/>
          <c:showBubbleSize val="0"/>
        </c:dLbls>
        <c:gapWidth val="150"/>
        <c:axId val="242379480"/>
        <c:axId val="24237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59.23</c:v>
                </c:pt>
                <c:pt idx="1">
                  <c:v>58.58</c:v>
                </c:pt>
                <c:pt idx="2">
                  <c:v>58.53</c:v>
                </c:pt>
                <c:pt idx="3">
                  <c:v>59.01</c:v>
                </c:pt>
                <c:pt idx="4">
                  <c:v>60.03</c:v>
                </c:pt>
              </c:numCache>
            </c:numRef>
          </c:val>
          <c:smooth val="0"/>
          <c:extLst xmlns:c16r2="http://schemas.microsoft.com/office/drawing/2015/06/chart">
            <c:ext xmlns:c16="http://schemas.microsoft.com/office/drawing/2014/chart" uri="{C3380CC4-5D6E-409C-BE32-E72D297353CC}">
              <c16:uniqueId val="{00000001-84EA-4D6C-8024-99CF6C645C0D}"/>
            </c:ext>
          </c:extLst>
        </c:ser>
        <c:dLbls>
          <c:showLegendKey val="0"/>
          <c:showVal val="0"/>
          <c:showCatName val="0"/>
          <c:showSerName val="0"/>
          <c:showPercent val="0"/>
          <c:showBubbleSize val="0"/>
        </c:dLbls>
        <c:marker val="1"/>
        <c:smooth val="0"/>
        <c:axId val="242379480"/>
        <c:axId val="242379872"/>
      </c:lineChart>
      <c:dateAx>
        <c:axId val="242379480"/>
        <c:scaling>
          <c:orientation val="minMax"/>
        </c:scaling>
        <c:delete val="1"/>
        <c:axPos val="b"/>
        <c:numFmt formatCode="ge" sourceLinked="1"/>
        <c:majorTickMark val="none"/>
        <c:minorTickMark val="none"/>
        <c:tickLblPos val="none"/>
        <c:crossAx val="242379872"/>
        <c:crosses val="autoZero"/>
        <c:auto val="1"/>
        <c:lblOffset val="100"/>
        <c:baseTimeUnit val="years"/>
      </c:dateAx>
      <c:valAx>
        <c:axId val="24237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379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84.4</c:v>
                </c:pt>
                <c:pt idx="1">
                  <c:v>84.46</c:v>
                </c:pt>
                <c:pt idx="2">
                  <c:v>86.96</c:v>
                </c:pt>
                <c:pt idx="3">
                  <c:v>82.96</c:v>
                </c:pt>
                <c:pt idx="4">
                  <c:v>83.05</c:v>
                </c:pt>
              </c:numCache>
            </c:numRef>
          </c:val>
          <c:extLst xmlns:c16r2="http://schemas.microsoft.com/office/drawing/2015/06/chart">
            <c:ext xmlns:c16="http://schemas.microsoft.com/office/drawing/2014/chart" uri="{C3380CC4-5D6E-409C-BE32-E72D297353CC}">
              <c16:uniqueId val="{00000000-3810-48F7-A572-36D50FB88548}"/>
            </c:ext>
          </c:extLst>
        </c:ser>
        <c:dLbls>
          <c:showLegendKey val="0"/>
          <c:showVal val="0"/>
          <c:showCatName val="0"/>
          <c:showSerName val="0"/>
          <c:showPercent val="0"/>
          <c:showBubbleSize val="0"/>
        </c:dLbls>
        <c:gapWidth val="150"/>
        <c:axId val="242381048"/>
        <c:axId val="242381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85.53</c:v>
                </c:pt>
                <c:pt idx="1">
                  <c:v>85.23</c:v>
                </c:pt>
                <c:pt idx="2">
                  <c:v>85.26</c:v>
                </c:pt>
                <c:pt idx="3">
                  <c:v>85.37</c:v>
                </c:pt>
                <c:pt idx="4">
                  <c:v>84.81</c:v>
                </c:pt>
              </c:numCache>
            </c:numRef>
          </c:val>
          <c:smooth val="0"/>
          <c:extLst xmlns:c16r2="http://schemas.microsoft.com/office/drawing/2015/06/chart">
            <c:ext xmlns:c16="http://schemas.microsoft.com/office/drawing/2014/chart" uri="{C3380CC4-5D6E-409C-BE32-E72D297353CC}">
              <c16:uniqueId val="{00000001-3810-48F7-A572-36D50FB88548}"/>
            </c:ext>
          </c:extLst>
        </c:ser>
        <c:dLbls>
          <c:showLegendKey val="0"/>
          <c:showVal val="0"/>
          <c:showCatName val="0"/>
          <c:showSerName val="0"/>
          <c:showPercent val="0"/>
          <c:showBubbleSize val="0"/>
        </c:dLbls>
        <c:marker val="1"/>
        <c:smooth val="0"/>
        <c:axId val="242381048"/>
        <c:axId val="242381440"/>
      </c:lineChart>
      <c:dateAx>
        <c:axId val="242381048"/>
        <c:scaling>
          <c:orientation val="minMax"/>
        </c:scaling>
        <c:delete val="1"/>
        <c:axPos val="b"/>
        <c:numFmt formatCode="ge" sourceLinked="1"/>
        <c:majorTickMark val="none"/>
        <c:minorTickMark val="none"/>
        <c:tickLblPos val="none"/>
        <c:crossAx val="242381440"/>
        <c:crosses val="autoZero"/>
        <c:auto val="1"/>
        <c:lblOffset val="100"/>
        <c:baseTimeUnit val="years"/>
      </c:dateAx>
      <c:valAx>
        <c:axId val="24238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381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110.63</c:v>
                </c:pt>
                <c:pt idx="1">
                  <c:v>115.28</c:v>
                </c:pt>
                <c:pt idx="2">
                  <c:v>114.37</c:v>
                </c:pt>
                <c:pt idx="3">
                  <c:v>115.35</c:v>
                </c:pt>
                <c:pt idx="4">
                  <c:v>111.89</c:v>
                </c:pt>
              </c:numCache>
            </c:numRef>
          </c:val>
          <c:extLst xmlns:c16r2="http://schemas.microsoft.com/office/drawing/2015/06/chart">
            <c:ext xmlns:c16="http://schemas.microsoft.com/office/drawing/2014/chart" uri="{C3380CC4-5D6E-409C-BE32-E72D297353CC}">
              <c16:uniqueId val="{00000000-6A16-469B-8B39-2FBF7380C4B0}"/>
            </c:ext>
          </c:extLst>
        </c:ser>
        <c:dLbls>
          <c:showLegendKey val="0"/>
          <c:showVal val="0"/>
          <c:showCatName val="0"/>
          <c:showSerName val="0"/>
          <c:showPercent val="0"/>
          <c:showBubbleSize val="0"/>
        </c:dLbls>
        <c:gapWidth val="150"/>
        <c:axId val="241636088"/>
        <c:axId val="24163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106.89</c:v>
                </c:pt>
                <c:pt idx="1">
                  <c:v>109.04</c:v>
                </c:pt>
                <c:pt idx="2">
                  <c:v>109.64</c:v>
                </c:pt>
                <c:pt idx="3">
                  <c:v>110.95</c:v>
                </c:pt>
                <c:pt idx="4">
                  <c:v>110.68</c:v>
                </c:pt>
              </c:numCache>
            </c:numRef>
          </c:val>
          <c:smooth val="0"/>
          <c:extLst xmlns:c16r2="http://schemas.microsoft.com/office/drawing/2015/06/chart">
            <c:ext xmlns:c16="http://schemas.microsoft.com/office/drawing/2014/chart" uri="{C3380CC4-5D6E-409C-BE32-E72D297353CC}">
              <c16:uniqueId val="{00000001-6A16-469B-8B39-2FBF7380C4B0}"/>
            </c:ext>
          </c:extLst>
        </c:ser>
        <c:dLbls>
          <c:showLegendKey val="0"/>
          <c:showVal val="0"/>
          <c:showCatName val="0"/>
          <c:showSerName val="0"/>
          <c:showPercent val="0"/>
          <c:showBubbleSize val="0"/>
        </c:dLbls>
        <c:marker val="1"/>
        <c:smooth val="0"/>
        <c:axId val="241636088"/>
        <c:axId val="241630656"/>
      </c:lineChart>
      <c:dateAx>
        <c:axId val="241636088"/>
        <c:scaling>
          <c:orientation val="minMax"/>
        </c:scaling>
        <c:delete val="1"/>
        <c:axPos val="b"/>
        <c:numFmt formatCode="ge" sourceLinked="1"/>
        <c:majorTickMark val="none"/>
        <c:minorTickMark val="none"/>
        <c:tickLblPos val="none"/>
        <c:crossAx val="241630656"/>
        <c:crosses val="autoZero"/>
        <c:auto val="1"/>
        <c:lblOffset val="100"/>
        <c:baseTimeUnit val="years"/>
      </c:dateAx>
      <c:valAx>
        <c:axId val="24163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1636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53.35</c:v>
                </c:pt>
                <c:pt idx="1">
                  <c:v>55.51</c:v>
                </c:pt>
                <c:pt idx="2">
                  <c:v>56.23</c:v>
                </c:pt>
                <c:pt idx="3">
                  <c:v>57.5</c:v>
                </c:pt>
                <c:pt idx="4">
                  <c:v>58.37</c:v>
                </c:pt>
              </c:numCache>
            </c:numRef>
          </c:val>
          <c:extLst xmlns:c16r2="http://schemas.microsoft.com/office/drawing/2015/06/chart">
            <c:ext xmlns:c16="http://schemas.microsoft.com/office/drawing/2014/chart" uri="{C3380CC4-5D6E-409C-BE32-E72D297353CC}">
              <c16:uniqueId val="{00000000-4D31-46D7-BF57-B52367531D35}"/>
            </c:ext>
          </c:extLst>
        </c:ser>
        <c:dLbls>
          <c:showLegendKey val="0"/>
          <c:showVal val="0"/>
          <c:showCatName val="0"/>
          <c:showSerName val="0"/>
          <c:showPercent val="0"/>
          <c:showBubbleSize val="0"/>
        </c:dLbls>
        <c:gapWidth val="150"/>
        <c:axId val="242517352"/>
        <c:axId val="2416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37.340000000000003</c:v>
                </c:pt>
                <c:pt idx="1">
                  <c:v>44.31</c:v>
                </c:pt>
                <c:pt idx="2">
                  <c:v>45.75</c:v>
                </c:pt>
                <c:pt idx="3">
                  <c:v>46.9</c:v>
                </c:pt>
                <c:pt idx="4">
                  <c:v>47.28</c:v>
                </c:pt>
              </c:numCache>
            </c:numRef>
          </c:val>
          <c:smooth val="0"/>
          <c:extLst xmlns:c16r2="http://schemas.microsoft.com/office/drawing/2015/06/chart">
            <c:ext xmlns:c16="http://schemas.microsoft.com/office/drawing/2014/chart" uri="{C3380CC4-5D6E-409C-BE32-E72D297353CC}">
              <c16:uniqueId val="{00000001-4D31-46D7-BF57-B52367531D35}"/>
            </c:ext>
          </c:extLst>
        </c:ser>
        <c:dLbls>
          <c:showLegendKey val="0"/>
          <c:showVal val="0"/>
          <c:showCatName val="0"/>
          <c:showSerName val="0"/>
          <c:showPercent val="0"/>
          <c:showBubbleSize val="0"/>
        </c:dLbls>
        <c:marker val="1"/>
        <c:smooth val="0"/>
        <c:axId val="242517352"/>
        <c:axId val="241662752"/>
      </c:lineChart>
      <c:dateAx>
        <c:axId val="242517352"/>
        <c:scaling>
          <c:orientation val="minMax"/>
        </c:scaling>
        <c:delete val="1"/>
        <c:axPos val="b"/>
        <c:numFmt formatCode="ge" sourceLinked="1"/>
        <c:majorTickMark val="none"/>
        <c:minorTickMark val="none"/>
        <c:tickLblPos val="none"/>
        <c:crossAx val="241662752"/>
        <c:crosses val="autoZero"/>
        <c:auto val="1"/>
        <c:lblOffset val="100"/>
        <c:baseTimeUnit val="years"/>
      </c:dateAx>
      <c:valAx>
        <c:axId val="24166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517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32.229999999999997</c:v>
                </c:pt>
                <c:pt idx="1">
                  <c:v>32.950000000000003</c:v>
                </c:pt>
                <c:pt idx="2">
                  <c:v>32.31</c:v>
                </c:pt>
                <c:pt idx="3">
                  <c:v>33.71</c:v>
                </c:pt>
                <c:pt idx="4">
                  <c:v>35.42</c:v>
                </c:pt>
              </c:numCache>
            </c:numRef>
          </c:val>
          <c:extLst xmlns:c16r2="http://schemas.microsoft.com/office/drawing/2015/06/chart">
            <c:ext xmlns:c16="http://schemas.microsoft.com/office/drawing/2014/chart" uri="{C3380CC4-5D6E-409C-BE32-E72D297353CC}">
              <c16:uniqueId val="{00000000-899A-4318-8EAD-27FF97A58A4F}"/>
            </c:ext>
          </c:extLst>
        </c:ser>
        <c:dLbls>
          <c:showLegendKey val="0"/>
          <c:showVal val="0"/>
          <c:showCatName val="0"/>
          <c:showSerName val="0"/>
          <c:showPercent val="0"/>
          <c:showBubbleSize val="0"/>
        </c:dLbls>
        <c:gapWidth val="150"/>
        <c:axId val="242511416"/>
        <c:axId val="242552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8.39</c:v>
                </c:pt>
                <c:pt idx="1">
                  <c:v>10.09</c:v>
                </c:pt>
                <c:pt idx="2">
                  <c:v>10.54</c:v>
                </c:pt>
                <c:pt idx="3">
                  <c:v>12.03</c:v>
                </c:pt>
                <c:pt idx="4">
                  <c:v>12.19</c:v>
                </c:pt>
              </c:numCache>
            </c:numRef>
          </c:val>
          <c:smooth val="0"/>
          <c:extLst xmlns:c16r2="http://schemas.microsoft.com/office/drawing/2015/06/chart">
            <c:ext xmlns:c16="http://schemas.microsoft.com/office/drawing/2014/chart" uri="{C3380CC4-5D6E-409C-BE32-E72D297353CC}">
              <c16:uniqueId val="{00000001-899A-4318-8EAD-27FF97A58A4F}"/>
            </c:ext>
          </c:extLst>
        </c:ser>
        <c:dLbls>
          <c:showLegendKey val="0"/>
          <c:showVal val="0"/>
          <c:showCatName val="0"/>
          <c:showSerName val="0"/>
          <c:showPercent val="0"/>
          <c:showBubbleSize val="0"/>
        </c:dLbls>
        <c:marker val="1"/>
        <c:smooth val="0"/>
        <c:axId val="242511416"/>
        <c:axId val="242552208"/>
      </c:lineChart>
      <c:dateAx>
        <c:axId val="242511416"/>
        <c:scaling>
          <c:orientation val="minMax"/>
        </c:scaling>
        <c:delete val="1"/>
        <c:axPos val="b"/>
        <c:numFmt formatCode="ge" sourceLinked="1"/>
        <c:majorTickMark val="none"/>
        <c:minorTickMark val="none"/>
        <c:tickLblPos val="none"/>
        <c:crossAx val="242552208"/>
        <c:crosses val="autoZero"/>
        <c:auto val="1"/>
        <c:lblOffset val="100"/>
        <c:baseTimeUnit val="years"/>
      </c:dateAx>
      <c:valAx>
        <c:axId val="24255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511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CFA-42D0-B7A5-09B9632E303C}"/>
            </c:ext>
          </c:extLst>
        </c:ser>
        <c:dLbls>
          <c:showLegendKey val="0"/>
          <c:showVal val="0"/>
          <c:showCatName val="0"/>
          <c:showSerName val="0"/>
          <c:showPercent val="0"/>
          <c:showBubbleSize val="0"/>
        </c:dLbls>
        <c:gapWidth val="150"/>
        <c:axId val="242590768"/>
        <c:axId val="242591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7.76</c:v>
                </c:pt>
                <c:pt idx="1">
                  <c:v>3.77</c:v>
                </c:pt>
                <c:pt idx="2">
                  <c:v>3.62</c:v>
                </c:pt>
                <c:pt idx="3">
                  <c:v>3.91</c:v>
                </c:pt>
                <c:pt idx="4">
                  <c:v>3.56</c:v>
                </c:pt>
              </c:numCache>
            </c:numRef>
          </c:val>
          <c:smooth val="0"/>
          <c:extLst xmlns:c16r2="http://schemas.microsoft.com/office/drawing/2015/06/chart">
            <c:ext xmlns:c16="http://schemas.microsoft.com/office/drawing/2014/chart" uri="{C3380CC4-5D6E-409C-BE32-E72D297353CC}">
              <c16:uniqueId val="{00000001-5CFA-42D0-B7A5-09B9632E303C}"/>
            </c:ext>
          </c:extLst>
        </c:ser>
        <c:dLbls>
          <c:showLegendKey val="0"/>
          <c:showVal val="0"/>
          <c:showCatName val="0"/>
          <c:showSerName val="0"/>
          <c:showPercent val="0"/>
          <c:showBubbleSize val="0"/>
        </c:dLbls>
        <c:marker val="1"/>
        <c:smooth val="0"/>
        <c:axId val="242590768"/>
        <c:axId val="242591160"/>
      </c:lineChart>
      <c:dateAx>
        <c:axId val="242590768"/>
        <c:scaling>
          <c:orientation val="minMax"/>
        </c:scaling>
        <c:delete val="1"/>
        <c:axPos val="b"/>
        <c:numFmt formatCode="ge" sourceLinked="1"/>
        <c:majorTickMark val="none"/>
        <c:minorTickMark val="none"/>
        <c:tickLblPos val="none"/>
        <c:crossAx val="242591160"/>
        <c:crosses val="autoZero"/>
        <c:auto val="1"/>
        <c:lblOffset val="100"/>
        <c:baseTimeUnit val="years"/>
      </c:dateAx>
      <c:valAx>
        <c:axId val="2425911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259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695.6</c:v>
                </c:pt>
                <c:pt idx="1">
                  <c:v>302.11</c:v>
                </c:pt>
                <c:pt idx="2">
                  <c:v>321.2</c:v>
                </c:pt>
                <c:pt idx="3">
                  <c:v>325.52</c:v>
                </c:pt>
                <c:pt idx="4">
                  <c:v>374.86</c:v>
                </c:pt>
              </c:numCache>
            </c:numRef>
          </c:val>
          <c:extLst xmlns:c16r2="http://schemas.microsoft.com/office/drawing/2015/06/chart">
            <c:ext xmlns:c16="http://schemas.microsoft.com/office/drawing/2014/chart" uri="{C3380CC4-5D6E-409C-BE32-E72D297353CC}">
              <c16:uniqueId val="{00000000-67D3-4D2E-A862-CBE2B40F5D77}"/>
            </c:ext>
          </c:extLst>
        </c:ser>
        <c:dLbls>
          <c:showLegendKey val="0"/>
          <c:showVal val="0"/>
          <c:showCatName val="0"/>
          <c:showSerName val="0"/>
          <c:showPercent val="0"/>
          <c:showBubbleSize val="0"/>
        </c:dLbls>
        <c:gapWidth val="150"/>
        <c:axId val="242592336"/>
        <c:axId val="242592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909.68</c:v>
                </c:pt>
                <c:pt idx="1">
                  <c:v>382.09</c:v>
                </c:pt>
                <c:pt idx="2">
                  <c:v>371.31</c:v>
                </c:pt>
                <c:pt idx="3">
                  <c:v>377.63</c:v>
                </c:pt>
                <c:pt idx="4">
                  <c:v>357.34</c:v>
                </c:pt>
              </c:numCache>
            </c:numRef>
          </c:val>
          <c:smooth val="0"/>
          <c:extLst xmlns:c16r2="http://schemas.microsoft.com/office/drawing/2015/06/chart">
            <c:ext xmlns:c16="http://schemas.microsoft.com/office/drawing/2014/chart" uri="{C3380CC4-5D6E-409C-BE32-E72D297353CC}">
              <c16:uniqueId val="{00000001-67D3-4D2E-A862-CBE2B40F5D77}"/>
            </c:ext>
          </c:extLst>
        </c:ser>
        <c:dLbls>
          <c:showLegendKey val="0"/>
          <c:showVal val="0"/>
          <c:showCatName val="0"/>
          <c:showSerName val="0"/>
          <c:showPercent val="0"/>
          <c:showBubbleSize val="0"/>
        </c:dLbls>
        <c:marker val="1"/>
        <c:smooth val="0"/>
        <c:axId val="242592336"/>
        <c:axId val="242592728"/>
      </c:lineChart>
      <c:dateAx>
        <c:axId val="242592336"/>
        <c:scaling>
          <c:orientation val="minMax"/>
        </c:scaling>
        <c:delete val="1"/>
        <c:axPos val="b"/>
        <c:numFmt formatCode="ge" sourceLinked="1"/>
        <c:majorTickMark val="none"/>
        <c:minorTickMark val="none"/>
        <c:tickLblPos val="none"/>
        <c:crossAx val="242592728"/>
        <c:crosses val="autoZero"/>
        <c:auto val="1"/>
        <c:lblOffset val="100"/>
        <c:baseTimeUnit val="years"/>
      </c:dateAx>
      <c:valAx>
        <c:axId val="2425927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259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366.52</c:v>
                </c:pt>
                <c:pt idx="1">
                  <c:v>368.19</c:v>
                </c:pt>
                <c:pt idx="2">
                  <c:v>351.13</c:v>
                </c:pt>
                <c:pt idx="3">
                  <c:v>340.53</c:v>
                </c:pt>
                <c:pt idx="4">
                  <c:v>326.42</c:v>
                </c:pt>
              </c:numCache>
            </c:numRef>
          </c:val>
          <c:extLst xmlns:c16r2="http://schemas.microsoft.com/office/drawing/2015/06/chart">
            <c:ext xmlns:c16="http://schemas.microsoft.com/office/drawing/2014/chart" uri="{C3380CC4-5D6E-409C-BE32-E72D297353CC}">
              <c16:uniqueId val="{00000000-35F7-49F2-829C-E06EA3B3E0CC}"/>
            </c:ext>
          </c:extLst>
        </c:ser>
        <c:dLbls>
          <c:showLegendKey val="0"/>
          <c:showVal val="0"/>
          <c:showCatName val="0"/>
          <c:showSerName val="0"/>
          <c:showPercent val="0"/>
          <c:showBubbleSize val="0"/>
        </c:dLbls>
        <c:gapWidth val="150"/>
        <c:axId val="242593904"/>
        <c:axId val="242356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382.65</c:v>
                </c:pt>
                <c:pt idx="1">
                  <c:v>385.06</c:v>
                </c:pt>
                <c:pt idx="2">
                  <c:v>373.09</c:v>
                </c:pt>
                <c:pt idx="3">
                  <c:v>364.71</c:v>
                </c:pt>
                <c:pt idx="4">
                  <c:v>373.69</c:v>
                </c:pt>
              </c:numCache>
            </c:numRef>
          </c:val>
          <c:smooth val="0"/>
          <c:extLst xmlns:c16r2="http://schemas.microsoft.com/office/drawing/2015/06/chart">
            <c:ext xmlns:c16="http://schemas.microsoft.com/office/drawing/2014/chart" uri="{C3380CC4-5D6E-409C-BE32-E72D297353CC}">
              <c16:uniqueId val="{00000001-35F7-49F2-829C-E06EA3B3E0CC}"/>
            </c:ext>
          </c:extLst>
        </c:ser>
        <c:dLbls>
          <c:showLegendKey val="0"/>
          <c:showVal val="0"/>
          <c:showCatName val="0"/>
          <c:showSerName val="0"/>
          <c:showPercent val="0"/>
          <c:showBubbleSize val="0"/>
        </c:dLbls>
        <c:marker val="1"/>
        <c:smooth val="0"/>
        <c:axId val="242593904"/>
        <c:axId val="242356744"/>
      </c:lineChart>
      <c:dateAx>
        <c:axId val="242593904"/>
        <c:scaling>
          <c:orientation val="minMax"/>
        </c:scaling>
        <c:delete val="1"/>
        <c:axPos val="b"/>
        <c:numFmt formatCode="ge" sourceLinked="1"/>
        <c:majorTickMark val="none"/>
        <c:minorTickMark val="none"/>
        <c:tickLblPos val="none"/>
        <c:crossAx val="242356744"/>
        <c:crosses val="autoZero"/>
        <c:auto val="1"/>
        <c:lblOffset val="100"/>
        <c:baseTimeUnit val="years"/>
      </c:dateAx>
      <c:valAx>
        <c:axId val="242356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259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96.81</c:v>
                </c:pt>
                <c:pt idx="1">
                  <c:v>102.38</c:v>
                </c:pt>
                <c:pt idx="2">
                  <c:v>101.32</c:v>
                </c:pt>
                <c:pt idx="3">
                  <c:v>100.63</c:v>
                </c:pt>
                <c:pt idx="4">
                  <c:v>96.25</c:v>
                </c:pt>
              </c:numCache>
            </c:numRef>
          </c:val>
          <c:extLst xmlns:c16r2="http://schemas.microsoft.com/office/drawing/2015/06/chart">
            <c:ext xmlns:c16="http://schemas.microsoft.com/office/drawing/2014/chart" uri="{C3380CC4-5D6E-409C-BE32-E72D297353CC}">
              <c16:uniqueId val="{00000000-0253-4DAA-B97D-9A44FB9E2C3C}"/>
            </c:ext>
          </c:extLst>
        </c:ser>
        <c:dLbls>
          <c:showLegendKey val="0"/>
          <c:showVal val="0"/>
          <c:showCatName val="0"/>
          <c:showSerName val="0"/>
          <c:showPercent val="0"/>
          <c:showBubbleSize val="0"/>
        </c:dLbls>
        <c:gapWidth val="150"/>
        <c:axId val="242357920"/>
        <c:axId val="242358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96.1</c:v>
                </c:pt>
                <c:pt idx="1">
                  <c:v>99.07</c:v>
                </c:pt>
                <c:pt idx="2">
                  <c:v>99.99</c:v>
                </c:pt>
                <c:pt idx="3">
                  <c:v>100.65</c:v>
                </c:pt>
                <c:pt idx="4">
                  <c:v>99.87</c:v>
                </c:pt>
              </c:numCache>
            </c:numRef>
          </c:val>
          <c:smooth val="0"/>
          <c:extLst xmlns:c16r2="http://schemas.microsoft.com/office/drawing/2015/06/chart">
            <c:ext xmlns:c16="http://schemas.microsoft.com/office/drawing/2014/chart" uri="{C3380CC4-5D6E-409C-BE32-E72D297353CC}">
              <c16:uniqueId val="{00000001-0253-4DAA-B97D-9A44FB9E2C3C}"/>
            </c:ext>
          </c:extLst>
        </c:ser>
        <c:dLbls>
          <c:showLegendKey val="0"/>
          <c:showVal val="0"/>
          <c:showCatName val="0"/>
          <c:showSerName val="0"/>
          <c:showPercent val="0"/>
          <c:showBubbleSize val="0"/>
        </c:dLbls>
        <c:marker val="1"/>
        <c:smooth val="0"/>
        <c:axId val="242357920"/>
        <c:axId val="242358312"/>
      </c:lineChart>
      <c:dateAx>
        <c:axId val="242357920"/>
        <c:scaling>
          <c:orientation val="minMax"/>
        </c:scaling>
        <c:delete val="1"/>
        <c:axPos val="b"/>
        <c:numFmt formatCode="ge" sourceLinked="1"/>
        <c:majorTickMark val="none"/>
        <c:minorTickMark val="none"/>
        <c:tickLblPos val="none"/>
        <c:crossAx val="242358312"/>
        <c:crosses val="autoZero"/>
        <c:auto val="1"/>
        <c:lblOffset val="100"/>
        <c:baseTimeUnit val="years"/>
      </c:dateAx>
      <c:valAx>
        <c:axId val="242358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35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137.97</c:v>
                </c:pt>
                <c:pt idx="1">
                  <c:v>129.99</c:v>
                </c:pt>
                <c:pt idx="2">
                  <c:v>131.52000000000001</c:v>
                </c:pt>
                <c:pt idx="3">
                  <c:v>132.94</c:v>
                </c:pt>
                <c:pt idx="4">
                  <c:v>138.72999999999999</c:v>
                </c:pt>
              </c:numCache>
            </c:numRef>
          </c:val>
          <c:extLst xmlns:c16r2="http://schemas.microsoft.com/office/drawing/2015/06/chart">
            <c:ext xmlns:c16="http://schemas.microsoft.com/office/drawing/2014/chart" uri="{C3380CC4-5D6E-409C-BE32-E72D297353CC}">
              <c16:uniqueId val="{00000000-B00F-4730-A5E6-9E2C3449DB19}"/>
            </c:ext>
          </c:extLst>
        </c:ser>
        <c:dLbls>
          <c:showLegendKey val="0"/>
          <c:showVal val="0"/>
          <c:showCatName val="0"/>
          <c:showSerName val="0"/>
          <c:showPercent val="0"/>
          <c:showBubbleSize val="0"/>
        </c:dLbls>
        <c:gapWidth val="150"/>
        <c:axId val="242359488"/>
        <c:axId val="242359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178.39</c:v>
                </c:pt>
                <c:pt idx="1">
                  <c:v>173.03</c:v>
                </c:pt>
                <c:pt idx="2">
                  <c:v>171.15</c:v>
                </c:pt>
                <c:pt idx="3">
                  <c:v>170.19</c:v>
                </c:pt>
                <c:pt idx="4">
                  <c:v>171.81</c:v>
                </c:pt>
              </c:numCache>
            </c:numRef>
          </c:val>
          <c:smooth val="0"/>
          <c:extLst xmlns:c16r2="http://schemas.microsoft.com/office/drawing/2015/06/chart">
            <c:ext xmlns:c16="http://schemas.microsoft.com/office/drawing/2014/chart" uri="{C3380CC4-5D6E-409C-BE32-E72D297353CC}">
              <c16:uniqueId val="{00000001-B00F-4730-A5E6-9E2C3449DB19}"/>
            </c:ext>
          </c:extLst>
        </c:ser>
        <c:dLbls>
          <c:showLegendKey val="0"/>
          <c:showVal val="0"/>
          <c:showCatName val="0"/>
          <c:showSerName val="0"/>
          <c:showPercent val="0"/>
          <c:showBubbleSize val="0"/>
        </c:dLbls>
        <c:marker val="1"/>
        <c:smooth val="0"/>
        <c:axId val="242359488"/>
        <c:axId val="242359880"/>
      </c:lineChart>
      <c:dateAx>
        <c:axId val="242359488"/>
        <c:scaling>
          <c:orientation val="minMax"/>
        </c:scaling>
        <c:delete val="1"/>
        <c:axPos val="b"/>
        <c:numFmt formatCode="ge" sourceLinked="1"/>
        <c:majorTickMark val="none"/>
        <c:minorTickMark val="none"/>
        <c:tickLblPos val="none"/>
        <c:crossAx val="242359880"/>
        <c:crosses val="autoZero"/>
        <c:auto val="1"/>
        <c:lblOffset val="100"/>
        <c:baseTimeUnit val="years"/>
      </c:dateAx>
      <c:valAx>
        <c:axId val="242359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35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BE1" zoomScaleNormal="100" workbookViewId="0">
      <selection activeCell="CI60" sqref="CI6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鳥取県　倉吉市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2"/>
      <c r="AE6" s="82"/>
      <c r="AF6" s="82"/>
      <c r="AG6" s="82"/>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3"/>
      <c r="D7" s="73"/>
      <c r="E7" s="73"/>
      <c r="F7" s="73"/>
      <c r="G7" s="73"/>
      <c r="H7" s="73"/>
      <c r="I7" s="72" t="s">
        <v>2</v>
      </c>
      <c r="J7" s="73"/>
      <c r="K7" s="73"/>
      <c r="L7" s="73"/>
      <c r="M7" s="73"/>
      <c r="N7" s="73"/>
      <c r="O7" s="74"/>
      <c r="P7" s="75" t="s">
        <v>3</v>
      </c>
      <c r="Q7" s="75"/>
      <c r="R7" s="75"/>
      <c r="S7" s="75"/>
      <c r="T7" s="75"/>
      <c r="U7" s="75"/>
      <c r="V7" s="75"/>
      <c r="W7" s="75" t="s">
        <v>4</v>
      </c>
      <c r="X7" s="75"/>
      <c r="Y7" s="75"/>
      <c r="Z7" s="75"/>
      <c r="AA7" s="75"/>
      <c r="AB7" s="75"/>
      <c r="AC7" s="75"/>
      <c r="AD7" s="75" t="s">
        <v>5</v>
      </c>
      <c r="AE7" s="75"/>
      <c r="AF7" s="75"/>
      <c r="AG7" s="75"/>
      <c r="AH7" s="75"/>
      <c r="AI7" s="75"/>
      <c r="AJ7" s="75"/>
      <c r="AK7" s="4"/>
      <c r="AL7" s="75" t="s">
        <v>6</v>
      </c>
      <c r="AM7" s="75"/>
      <c r="AN7" s="75"/>
      <c r="AO7" s="75"/>
      <c r="AP7" s="75"/>
      <c r="AQ7" s="75"/>
      <c r="AR7" s="75"/>
      <c r="AS7" s="75"/>
      <c r="AT7" s="72" t="s">
        <v>7</v>
      </c>
      <c r="AU7" s="73"/>
      <c r="AV7" s="73"/>
      <c r="AW7" s="73"/>
      <c r="AX7" s="73"/>
      <c r="AY7" s="73"/>
      <c r="AZ7" s="73"/>
      <c r="BA7" s="73"/>
      <c r="BB7" s="75" t="s">
        <v>8</v>
      </c>
      <c r="BC7" s="75"/>
      <c r="BD7" s="75"/>
      <c r="BE7" s="75"/>
      <c r="BF7" s="75"/>
      <c r="BG7" s="75"/>
      <c r="BH7" s="75"/>
      <c r="BI7" s="75"/>
      <c r="BJ7" s="3"/>
      <c r="BK7" s="3"/>
      <c r="BL7" s="5" t="s">
        <v>9</v>
      </c>
      <c r="BM7" s="6"/>
      <c r="BN7" s="6"/>
      <c r="BO7" s="6"/>
      <c r="BP7" s="6"/>
      <c r="BQ7" s="6"/>
      <c r="BR7" s="6"/>
      <c r="BS7" s="6"/>
      <c r="BT7" s="6"/>
      <c r="BU7" s="6"/>
      <c r="BV7" s="6"/>
      <c r="BW7" s="6"/>
      <c r="BX7" s="6"/>
      <c r="BY7" s="7"/>
    </row>
    <row r="8" spans="1:78" ht="18.75" customHeight="1" x14ac:dyDescent="0.15">
      <c r="A8" s="2"/>
      <c r="B8" s="76" t="str">
        <f>データ!$I$6</f>
        <v>法適用</v>
      </c>
      <c r="C8" s="77"/>
      <c r="D8" s="77"/>
      <c r="E8" s="77"/>
      <c r="F8" s="77"/>
      <c r="G8" s="77"/>
      <c r="H8" s="77"/>
      <c r="I8" s="76" t="str">
        <f>データ!$J$6</f>
        <v>水道事業</v>
      </c>
      <c r="J8" s="77"/>
      <c r="K8" s="77"/>
      <c r="L8" s="77"/>
      <c r="M8" s="77"/>
      <c r="N8" s="77"/>
      <c r="O8" s="78"/>
      <c r="P8" s="79" t="str">
        <f>データ!$K$6</f>
        <v>末端給水事業</v>
      </c>
      <c r="Q8" s="79"/>
      <c r="R8" s="79"/>
      <c r="S8" s="79"/>
      <c r="T8" s="79"/>
      <c r="U8" s="79"/>
      <c r="V8" s="79"/>
      <c r="W8" s="79" t="str">
        <f>データ!$L$6</f>
        <v>A5</v>
      </c>
      <c r="X8" s="79"/>
      <c r="Y8" s="79"/>
      <c r="Z8" s="79"/>
      <c r="AA8" s="79"/>
      <c r="AB8" s="79"/>
      <c r="AC8" s="79"/>
      <c r="AD8" s="79" t="str">
        <f>データ!$M$6</f>
        <v>非設置</v>
      </c>
      <c r="AE8" s="79"/>
      <c r="AF8" s="79"/>
      <c r="AG8" s="79"/>
      <c r="AH8" s="79"/>
      <c r="AI8" s="79"/>
      <c r="AJ8" s="79"/>
      <c r="AK8" s="4"/>
      <c r="AL8" s="67">
        <f>データ!$R$6</f>
        <v>47755</v>
      </c>
      <c r="AM8" s="67"/>
      <c r="AN8" s="67"/>
      <c r="AO8" s="67"/>
      <c r="AP8" s="67"/>
      <c r="AQ8" s="67"/>
      <c r="AR8" s="67"/>
      <c r="AS8" s="67"/>
      <c r="AT8" s="63">
        <f>データ!$S$6</f>
        <v>272.06</v>
      </c>
      <c r="AU8" s="64"/>
      <c r="AV8" s="64"/>
      <c r="AW8" s="64"/>
      <c r="AX8" s="64"/>
      <c r="AY8" s="64"/>
      <c r="AZ8" s="64"/>
      <c r="BA8" s="64"/>
      <c r="BB8" s="66">
        <f>データ!$T$6</f>
        <v>175.53</v>
      </c>
      <c r="BC8" s="66"/>
      <c r="BD8" s="66"/>
      <c r="BE8" s="66"/>
      <c r="BF8" s="66"/>
      <c r="BG8" s="66"/>
      <c r="BH8" s="66"/>
      <c r="BI8" s="66"/>
      <c r="BJ8" s="3"/>
      <c r="BK8" s="3"/>
      <c r="BL8" s="70" t="s">
        <v>10</v>
      </c>
      <c r="BM8" s="71"/>
      <c r="BN8" s="8" t="s">
        <v>11</v>
      </c>
      <c r="BO8" s="9"/>
      <c r="BP8" s="9"/>
      <c r="BQ8" s="9"/>
      <c r="BR8" s="9"/>
      <c r="BS8" s="9"/>
      <c r="BT8" s="9"/>
      <c r="BU8" s="9"/>
      <c r="BV8" s="9"/>
      <c r="BW8" s="9"/>
      <c r="BX8" s="9"/>
      <c r="BY8" s="10"/>
    </row>
    <row r="9" spans="1:78" ht="18.75" customHeight="1" x14ac:dyDescent="0.15">
      <c r="A9" s="2"/>
      <c r="B9" s="72" t="s">
        <v>12</v>
      </c>
      <c r="C9" s="73"/>
      <c r="D9" s="73"/>
      <c r="E9" s="73"/>
      <c r="F9" s="73"/>
      <c r="G9" s="73"/>
      <c r="H9" s="73"/>
      <c r="I9" s="72" t="s">
        <v>13</v>
      </c>
      <c r="J9" s="73"/>
      <c r="K9" s="73"/>
      <c r="L9" s="73"/>
      <c r="M9" s="73"/>
      <c r="N9" s="73"/>
      <c r="O9" s="74"/>
      <c r="P9" s="75" t="s">
        <v>14</v>
      </c>
      <c r="Q9" s="75"/>
      <c r="R9" s="75"/>
      <c r="S9" s="75"/>
      <c r="T9" s="75"/>
      <c r="U9" s="75"/>
      <c r="V9" s="75"/>
      <c r="W9" s="75" t="s">
        <v>15</v>
      </c>
      <c r="X9" s="75"/>
      <c r="Y9" s="75"/>
      <c r="Z9" s="75"/>
      <c r="AA9" s="75"/>
      <c r="AB9" s="75"/>
      <c r="AC9" s="75"/>
      <c r="AD9" s="2"/>
      <c r="AE9" s="2"/>
      <c r="AF9" s="2"/>
      <c r="AG9" s="2"/>
      <c r="AH9" s="4"/>
      <c r="AI9" s="4"/>
      <c r="AJ9" s="4"/>
      <c r="AK9" s="4"/>
      <c r="AL9" s="75" t="s">
        <v>16</v>
      </c>
      <c r="AM9" s="75"/>
      <c r="AN9" s="75"/>
      <c r="AO9" s="75"/>
      <c r="AP9" s="75"/>
      <c r="AQ9" s="75"/>
      <c r="AR9" s="75"/>
      <c r="AS9" s="75"/>
      <c r="AT9" s="72" t="s">
        <v>17</v>
      </c>
      <c r="AU9" s="73"/>
      <c r="AV9" s="73"/>
      <c r="AW9" s="73"/>
      <c r="AX9" s="73"/>
      <c r="AY9" s="73"/>
      <c r="AZ9" s="73"/>
      <c r="BA9" s="73"/>
      <c r="BB9" s="75" t="s">
        <v>18</v>
      </c>
      <c r="BC9" s="75"/>
      <c r="BD9" s="75"/>
      <c r="BE9" s="75"/>
      <c r="BF9" s="75"/>
      <c r="BG9" s="75"/>
      <c r="BH9" s="75"/>
      <c r="BI9" s="75"/>
      <c r="BJ9" s="3"/>
      <c r="BK9" s="3"/>
      <c r="BL9" s="61" t="s">
        <v>19</v>
      </c>
      <c r="BM9" s="62"/>
      <c r="BN9" s="11" t="s">
        <v>20</v>
      </c>
      <c r="BO9" s="12"/>
      <c r="BP9" s="12"/>
      <c r="BQ9" s="12"/>
      <c r="BR9" s="12"/>
      <c r="BS9" s="12"/>
      <c r="BT9" s="12"/>
      <c r="BU9" s="12"/>
      <c r="BV9" s="12"/>
      <c r="BW9" s="12"/>
      <c r="BX9" s="12"/>
      <c r="BY9" s="13"/>
    </row>
    <row r="10" spans="1:78" ht="18.75" customHeight="1" x14ac:dyDescent="0.15">
      <c r="A10" s="2"/>
      <c r="B10" s="63" t="str">
        <f>データ!$N$6</f>
        <v>-</v>
      </c>
      <c r="C10" s="64"/>
      <c r="D10" s="64"/>
      <c r="E10" s="64"/>
      <c r="F10" s="64"/>
      <c r="G10" s="64"/>
      <c r="H10" s="64"/>
      <c r="I10" s="63">
        <f>データ!$O$6</f>
        <v>60.81</v>
      </c>
      <c r="J10" s="64"/>
      <c r="K10" s="64"/>
      <c r="L10" s="64"/>
      <c r="M10" s="64"/>
      <c r="N10" s="64"/>
      <c r="O10" s="65"/>
      <c r="P10" s="66">
        <f>データ!$P$6</f>
        <v>84.51</v>
      </c>
      <c r="Q10" s="66"/>
      <c r="R10" s="66"/>
      <c r="S10" s="66"/>
      <c r="T10" s="66"/>
      <c r="U10" s="66"/>
      <c r="V10" s="66"/>
      <c r="W10" s="67">
        <f>データ!$Q$6</f>
        <v>2312</v>
      </c>
      <c r="X10" s="67"/>
      <c r="Y10" s="67"/>
      <c r="Z10" s="67"/>
      <c r="AA10" s="67"/>
      <c r="AB10" s="67"/>
      <c r="AC10" s="67"/>
      <c r="AD10" s="2"/>
      <c r="AE10" s="2"/>
      <c r="AF10" s="2"/>
      <c r="AG10" s="2"/>
      <c r="AH10" s="4"/>
      <c r="AI10" s="4"/>
      <c r="AJ10" s="4"/>
      <c r="AK10" s="4"/>
      <c r="AL10" s="67">
        <f>データ!$U$6</f>
        <v>40137</v>
      </c>
      <c r="AM10" s="67"/>
      <c r="AN10" s="67"/>
      <c r="AO10" s="67"/>
      <c r="AP10" s="67"/>
      <c r="AQ10" s="67"/>
      <c r="AR10" s="67"/>
      <c r="AS10" s="67"/>
      <c r="AT10" s="63">
        <f>データ!$V$6</f>
        <v>37.21</v>
      </c>
      <c r="AU10" s="64"/>
      <c r="AV10" s="64"/>
      <c r="AW10" s="64"/>
      <c r="AX10" s="64"/>
      <c r="AY10" s="64"/>
      <c r="AZ10" s="64"/>
      <c r="BA10" s="64"/>
      <c r="BB10" s="66">
        <f>データ!$W$6</f>
        <v>1078.6600000000001</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23</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24</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0"/>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2"/>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8" t="s">
        <v>117</v>
      </c>
      <c r="BM16" s="59"/>
      <c r="BN16" s="59"/>
      <c r="BO16" s="59"/>
      <c r="BP16" s="59"/>
      <c r="BQ16" s="59"/>
      <c r="BR16" s="59"/>
      <c r="BS16" s="59"/>
      <c r="BT16" s="59"/>
      <c r="BU16" s="59"/>
      <c r="BV16" s="59"/>
      <c r="BW16" s="59"/>
      <c r="BX16" s="59"/>
      <c r="BY16" s="59"/>
      <c r="BZ16" s="60"/>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8"/>
      <c r="BM17" s="59"/>
      <c r="BN17" s="59"/>
      <c r="BO17" s="59"/>
      <c r="BP17" s="59"/>
      <c r="BQ17" s="59"/>
      <c r="BR17" s="59"/>
      <c r="BS17" s="59"/>
      <c r="BT17" s="59"/>
      <c r="BU17" s="59"/>
      <c r="BV17" s="59"/>
      <c r="BW17" s="59"/>
      <c r="BX17" s="59"/>
      <c r="BY17" s="59"/>
      <c r="BZ17" s="60"/>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8"/>
      <c r="BM18" s="59"/>
      <c r="BN18" s="59"/>
      <c r="BO18" s="59"/>
      <c r="BP18" s="59"/>
      <c r="BQ18" s="59"/>
      <c r="BR18" s="59"/>
      <c r="BS18" s="59"/>
      <c r="BT18" s="59"/>
      <c r="BU18" s="59"/>
      <c r="BV18" s="59"/>
      <c r="BW18" s="59"/>
      <c r="BX18" s="59"/>
      <c r="BY18" s="59"/>
      <c r="BZ18" s="60"/>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8"/>
      <c r="BM19" s="59"/>
      <c r="BN19" s="59"/>
      <c r="BO19" s="59"/>
      <c r="BP19" s="59"/>
      <c r="BQ19" s="59"/>
      <c r="BR19" s="59"/>
      <c r="BS19" s="59"/>
      <c r="BT19" s="59"/>
      <c r="BU19" s="59"/>
      <c r="BV19" s="59"/>
      <c r="BW19" s="59"/>
      <c r="BX19" s="59"/>
      <c r="BY19" s="59"/>
      <c r="BZ19" s="60"/>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8"/>
      <c r="BM20" s="59"/>
      <c r="BN20" s="59"/>
      <c r="BO20" s="59"/>
      <c r="BP20" s="59"/>
      <c r="BQ20" s="59"/>
      <c r="BR20" s="59"/>
      <c r="BS20" s="59"/>
      <c r="BT20" s="59"/>
      <c r="BU20" s="59"/>
      <c r="BV20" s="59"/>
      <c r="BW20" s="59"/>
      <c r="BX20" s="59"/>
      <c r="BY20" s="59"/>
      <c r="BZ20" s="60"/>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8"/>
      <c r="BM21" s="59"/>
      <c r="BN21" s="59"/>
      <c r="BO21" s="59"/>
      <c r="BP21" s="59"/>
      <c r="BQ21" s="59"/>
      <c r="BR21" s="59"/>
      <c r="BS21" s="59"/>
      <c r="BT21" s="59"/>
      <c r="BU21" s="59"/>
      <c r="BV21" s="59"/>
      <c r="BW21" s="59"/>
      <c r="BX21" s="59"/>
      <c r="BY21" s="59"/>
      <c r="BZ21" s="60"/>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8"/>
      <c r="BM22" s="59"/>
      <c r="BN22" s="59"/>
      <c r="BO22" s="59"/>
      <c r="BP22" s="59"/>
      <c r="BQ22" s="59"/>
      <c r="BR22" s="59"/>
      <c r="BS22" s="59"/>
      <c r="BT22" s="59"/>
      <c r="BU22" s="59"/>
      <c r="BV22" s="59"/>
      <c r="BW22" s="59"/>
      <c r="BX22" s="59"/>
      <c r="BY22" s="59"/>
      <c r="BZ22" s="60"/>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8"/>
      <c r="BM23" s="59"/>
      <c r="BN23" s="59"/>
      <c r="BO23" s="59"/>
      <c r="BP23" s="59"/>
      <c r="BQ23" s="59"/>
      <c r="BR23" s="59"/>
      <c r="BS23" s="59"/>
      <c r="BT23" s="59"/>
      <c r="BU23" s="59"/>
      <c r="BV23" s="59"/>
      <c r="BW23" s="59"/>
      <c r="BX23" s="59"/>
      <c r="BY23" s="59"/>
      <c r="BZ23" s="60"/>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8"/>
      <c r="BM24" s="59"/>
      <c r="BN24" s="59"/>
      <c r="BO24" s="59"/>
      <c r="BP24" s="59"/>
      <c r="BQ24" s="59"/>
      <c r="BR24" s="59"/>
      <c r="BS24" s="59"/>
      <c r="BT24" s="59"/>
      <c r="BU24" s="59"/>
      <c r="BV24" s="59"/>
      <c r="BW24" s="59"/>
      <c r="BX24" s="59"/>
      <c r="BY24" s="59"/>
      <c r="BZ24" s="60"/>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8"/>
      <c r="BM25" s="59"/>
      <c r="BN25" s="59"/>
      <c r="BO25" s="59"/>
      <c r="BP25" s="59"/>
      <c r="BQ25" s="59"/>
      <c r="BR25" s="59"/>
      <c r="BS25" s="59"/>
      <c r="BT25" s="59"/>
      <c r="BU25" s="59"/>
      <c r="BV25" s="59"/>
      <c r="BW25" s="59"/>
      <c r="BX25" s="59"/>
      <c r="BY25" s="59"/>
      <c r="BZ25" s="60"/>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8"/>
      <c r="BM26" s="59"/>
      <c r="BN26" s="59"/>
      <c r="BO26" s="59"/>
      <c r="BP26" s="59"/>
      <c r="BQ26" s="59"/>
      <c r="BR26" s="59"/>
      <c r="BS26" s="59"/>
      <c r="BT26" s="59"/>
      <c r="BU26" s="59"/>
      <c r="BV26" s="59"/>
      <c r="BW26" s="59"/>
      <c r="BX26" s="59"/>
      <c r="BY26" s="59"/>
      <c r="BZ26" s="60"/>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8"/>
      <c r="BM27" s="59"/>
      <c r="BN27" s="59"/>
      <c r="BO27" s="59"/>
      <c r="BP27" s="59"/>
      <c r="BQ27" s="59"/>
      <c r="BR27" s="59"/>
      <c r="BS27" s="59"/>
      <c r="BT27" s="59"/>
      <c r="BU27" s="59"/>
      <c r="BV27" s="59"/>
      <c r="BW27" s="59"/>
      <c r="BX27" s="59"/>
      <c r="BY27" s="59"/>
      <c r="BZ27" s="60"/>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8"/>
      <c r="BM28" s="59"/>
      <c r="BN28" s="59"/>
      <c r="BO28" s="59"/>
      <c r="BP28" s="59"/>
      <c r="BQ28" s="59"/>
      <c r="BR28" s="59"/>
      <c r="BS28" s="59"/>
      <c r="BT28" s="59"/>
      <c r="BU28" s="59"/>
      <c r="BV28" s="59"/>
      <c r="BW28" s="59"/>
      <c r="BX28" s="59"/>
      <c r="BY28" s="59"/>
      <c r="BZ28" s="60"/>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8"/>
      <c r="BM29" s="59"/>
      <c r="BN29" s="59"/>
      <c r="BO29" s="59"/>
      <c r="BP29" s="59"/>
      <c r="BQ29" s="59"/>
      <c r="BR29" s="59"/>
      <c r="BS29" s="59"/>
      <c r="BT29" s="59"/>
      <c r="BU29" s="59"/>
      <c r="BV29" s="59"/>
      <c r="BW29" s="59"/>
      <c r="BX29" s="59"/>
      <c r="BY29" s="59"/>
      <c r="BZ29" s="60"/>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8"/>
      <c r="BM30" s="59"/>
      <c r="BN30" s="59"/>
      <c r="BO30" s="59"/>
      <c r="BP30" s="59"/>
      <c r="BQ30" s="59"/>
      <c r="BR30" s="59"/>
      <c r="BS30" s="59"/>
      <c r="BT30" s="59"/>
      <c r="BU30" s="59"/>
      <c r="BV30" s="59"/>
      <c r="BW30" s="59"/>
      <c r="BX30" s="59"/>
      <c r="BY30" s="59"/>
      <c r="BZ30" s="60"/>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8"/>
      <c r="BM31" s="59"/>
      <c r="BN31" s="59"/>
      <c r="BO31" s="59"/>
      <c r="BP31" s="59"/>
      <c r="BQ31" s="59"/>
      <c r="BR31" s="59"/>
      <c r="BS31" s="59"/>
      <c r="BT31" s="59"/>
      <c r="BU31" s="59"/>
      <c r="BV31" s="59"/>
      <c r="BW31" s="59"/>
      <c r="BX31" s="59"/>
      <c r="BY31" s="59"/>
      <c r="BZ31" s="60"/>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8"/>
      <c r="BM32" s="59"/>
      <c r="BN32" s="59"/>
      <c r="BO32" s="59"/>
      <c r="BP32" s="59"/>
      <c r="BQ32" s="59"/>
      <c r="BR32" s="59"/>
      <c r="BS32" s="59"/>
      <c r="BT32" s="59"/>
      <c r="BU32" s="59"/>
      <c r="BV32" s="59"/>
      <c r="BW32" s="59"/>
      <c r="BX32" s="59"/>
      <c r="BY32" s="59"/>
      <c r="BZ32" s="60"/>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8"/>
      <c r="BM33" s="59"/>
      <c r="BN33" s="59"/>
      <c r="BO33" s="59"/>
      <c r="BP33" s="59"/>
      <c r="BQ33" s="59"/>
      <c r="BR33" s="59"/>
      <c r="BS33" s="59"/>
      <c r="BT33" s="59"/>
      <c r="BU33" s="59"/>
      <c r="BV33" s="59"/>
      <c r="BW33" s="59"/>
      <c r="BX33" s="59"/>
      <c r="BY33" s="59"/>
      <c r="BZ33" s="60"/>
    </row>
    <row r="34" spans="1:78" ht="13.5" customHeight="1" x14ac:dyDescent="0.15">
      <c r="A34" s="2"/>
      <c r="B34" s="17"/>
      <c r="C34" s="49" t="s">
        <v>26</v>
      </c>
      <c r="D34" s="49"/>
      <c r="E34" s="49"/>
      <c r="F34" s="49"/>
      <c r="G34" s="49"/>
      <c r="H34" s="49"/>
      <c r="I34" s="49"/>
      <c r="J34" s="49"/>
      <c r="K34" s="49"/>
      <c r="L34" s="49"/>
      <c r="M34" s="49"/>
      <c r="N34" s="49"/>
      <c r="O34" s="49"/>
      <c r="P34" s="49"/>
      <c r="Q34" s="19"/>
      <c r="R34" s="49" t="s">
        <v>27</v>
      </c>
      <c r="S34" s="49"/>
      <c r="T34" s="49"/>
      <c r="U34" s="49"/>
      <c r="V34" s="49"/>
      <c r="W34" s="49"/>
      <c r="X34" s="49"/>
      <c r="Y34" s="49"/>
      <c r="Z34" s="49"/>
      <c r="AA34" s="49"/>
      <c r="AB34" s="49"/>
      <c r="AC34" s="49"/>
      <c r="AD34" s="49"/>
      <c r="AE34" s="49"/>
      <c r="AF34" s="19"/>
      <c r="AG34" s="49" t="s">
        <v>28</v>
      </c>
      <c r="AH34" s="49"/>
      <c r="AI34" s="49"/>
      <c r="AJ34" s="49"/>
      <c r="AK34" s="49"/>
      <c r="AL34" s="49"/>
      <c r="AM34" s="49"/>
      <c r="AN34" s="49"/>
      <c r="AO34" s="49"/>
      <c r="AP34" s="49"/>
      <c r="AQ34" s="49"/>
      <c r="AR34" s="49"/>
      <c r="AS34" s="49"/>
      <c r="AT34" s="49"/>
      <c r="AU34" s="19"/>
      <c r="AV34" s="49" t="s">
        <v>29</v>
      </c>
      <c r="AW34" s="49"/>
      <c r="AX34" s="49"/>
      <c r="AY34" s="49"/>
      <c r="AZ34" s="49"/>
      <c r="BA34" s="49"/>
      <c r="BB34" s="49"/>
      <c r="BC34" s="49"/>
      <c r="BD34" s="49"/>
      <c r="BE34" s="49"/>
      <c r="BF34" s="49"/>
      <c r="BG34" s="49"/>
      <c r="BH34" s="49"/>
      <c r="BI34" s="49"/>
      <c r="BJ34" s="18"/>
      <c r="BK34" s="2"/>
      <c r="BL34" s="58"/>
      <c r="BM34" s="59"/>
      <c r="BN34" s="59"/>
      <c r="BO34" s="59"/>
      <c r="BP34" s="59"/>
      <c r="BQ34" s="59"/>
      <c r="BR34" s="59"/>
      <c r="BS34" s="59"/>
      <c r="BT34" s="59"/>
      <c r="BU34" s="59"/>
      <c r="BV34" s="59"/>
      <c r="BW34" s="59"/>
      <c r="BX34" s="59"/>
      <c r="BY34" s="59"/>
      <c r="BZ34" s="60"/>
    </row>
    <row r="35" spans="1:78" ht="13.5" customHeight="1" x14ac:dyDescent="0.15">
      <c r="A35" s="2"/>
      <c r="B35" s="17"/>
      <c r="C35" s="49"/>
      <c r="D35" s="49"/>
      <c r="E35" s="49"/>
      <c r="F35" s="49"/>
      <c r="G35" s="49"/>
      <c r="H35" s="49"/>
      <c r="I35" s="49"/>
      <c r="J35" s="49"/>
      <c r="K35" s="49"/>
      <c r="L35" s="49"/>
      <c r="M35" s="49"/>
      <c r="N35" s="49"/>
      <c r="O35" s="49"/>
      <c r="P35" s="49"/>
      <c r="Q35" s="19"/>
      <c r="R35" s="49"/>
      <c r="S35" s="49"/>
      <c r="T35" s="49"/>
      <c r="U35" s="49"/>
      <c r="V35" s="49"/>
      <c r="W35" s="49"/>
      <c r="X35" s="49"/>
      <c r="Y35" s="49"/>
      <c r="Z35" s="49"/>
      <c r="AA35" s="49"/>
      <c r="AB35" s="49"/>
      <c r="AC35" s="49"/>
      <c r="AD35" s="49"/>
      <c r="AE35" s="49"/>
      <c r="AF35" s="19"/>
      <c r="AG35" s="49"/>
      <c r="AH35" s="49"/>
      <c r="AI35" s="49"/>
      <c r="AJ35" s="49"/>
      <c r="AK35" s="49"/>
      <c r="AL35" s="49"/>
      <c r="AM35" s="49"/>
      <c r="AN35" s="49"/>
      <c r="AO35" s="49"/>
      <c r="AP35" s="49"/>
      <c r="AQ35" s="49"/>
      <c r="AR35" s="49"/>
      <c r="AS35" s="49"/>
      <c r="AT35" s="49"/>
      <c r="AU35" s="19"/>
      <c r="AV35" s="49"/>
      <c r="AW35" s="49"/>
      <c r="AX35" s="49"/>
      <c r="AY35" s="49"/>
      <c r="AZ35" s="49"/>
      <c r="BA35" s="49"/>
      <c r="BB35" s="49"/>
      <c r="BC35" s="49"/>
      <c r="BD35" s="49"/>
      <c r="BE35" s="49"/>
      <c r="BF35" s="49"/>
      <c r="BG35" s="49"/>
      <c r="BH35" s="49"/>
      <c r="BI35" s="49"/>
      <c r="BJ35" s="18"/>
      <c r="BK35" s="2"/>
      <c r="BL35" s="58"/>
      <c r="BM35" s="59"/>
      <c r="BN35" s="59"/>
      <c r="BO35" s="59"/>
      <c r="BP35" s="59"/>
      <c r="BQ35" s="59"/>
      <c r="BR35" s="59"/>
      <c r="BS35" s="59"/>
      <c r="BT35" s="59"/>
      <c r="BU35" s="59"/>
      <c r="BV35" s="59"/>
      <c r="BW35" s="59"/>
      <c r="BX35" s="59"/>
      <c r="BY35" s="59"/>
      <c r="BZ35" s="60"/>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8"/>
      <c r="BM36" s="59"/>
      <c r="BN36" s="59"/>
      <c r="BO36" s="59"/>
      <c r="BP36" s="59"/>
      <c r="BQ36" s="59"/>
      <c r="BR36" s="59"/>
      <c r="BS36" s="59"/>
      <c r="BT36" s="59"/>
      <c r="BU36" s="59"/>
      <c r="BV36" s="59"/>
      <c r="BW36" s="59"/>
      <c r="BX36" s="59"/>
      <c r="BY36" s="59"/>
      <c r="BZ36" s="60"/>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8"/>
      <c r="BM37" s="59"/>
      <c r="BN37" s="59"/>
      <c r="BO37" s="59"/>
      <c r="BP37" s="59"/>
      <c r="BQ37" s="59"/>
      <c r="BR37" s="59"/>
      <c r="BS37" s="59"/>
      <c r="BT37" s="59"/>
      <c r="BU37" s="59"/>
      <c r="BV37" s="59"/>
      <c r="BW37" s="59"/>
      <c r="BX37" s="59"/>
      <c r="BY37" s="59"/>
      <c r="BZ37" s="60"/>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8"/>
      <c r="BM38" s="59"/>
      <c r="BN38" s="59"/>
      <c r="BO38" s="59"/>
      <c r="BP38" s="59"/>
      <c r="BQ38" s="59"/>
      <c r="BR38" s="59"/>
      <c r="BS38" s="59"/>
      <c r="BT38" s="59"/>
      <c r="BU38" s="59"/>
      <c r="BV38" s="59"/>
      <c r="BW38" s="59"/>
      <c r="BX38" s="59"/>
      <c r="BY38" s="59"/>
      <c r="BZ38" s="60"/>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8"/>
      <c r="BM39" s="59"/>
      <c r="BN39" s="59"/>
      <c r="BO39" s="59"/>
      <c r="BP39" s="59"/>
      <c r="BQ39" s="59"/>
      <c r="BR39" s="59"/>
      <c r="BS39" s="59"/>
      <c r="BT39" s="59"/>
      <c r="BU39" s="59"/>
      <c r="BV39" s="59"/>
      <c r="BW39" s="59"/>
      <c r="BX39" s="59"/>
      <c r="BY39" s="59"/>
      <c r="BZ39" s="60"/>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8"/>
      <c r="BM40" s="59"/>
      <c r="BN40" s="59"/>
      <c r="BO40" s="59"/>
      <c r="BP40" s="59"/>
      <c r="BQ40" s="59"/>
      <c r="BR40" s="59"/>
      <c r="BS40" s="59"/>
      <c r="BT40" s="59"/>
      <c r="BU40" s="59"/>
      <c r="BV40" s="59"/>
      <c r="BW40" s="59"/>
      <c r="BX40" s="59"/>
      <c r="BY40" s="59"/>
      <c r="BZ40" s="60"/>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8"/>
      <c r="BM41" s="59"/>
      <c r="BN41" s="59"/>
      <c r="BO41" s="59"/>
      <c r="BP41" s="59"/>
      <c r="BQ41" s="59"/>
      <c r="BR41" s="59"/>
      <c r="BS41" s="59"/>
      <c r="BT41" s="59"/>
      <c r="BU41" s="59"/>
      <c r="BV41" s="59"/>
      <c r="BW41" s="59"/>
      <c r="BX41" s="59"/>
      <c r="BY41" s="59"/>
      <c r="BZ41" s="60"/>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8"/>
      <c r="BM42" s="59"/>
      <c r="BN42" s="59"/>
      <c r="BO42" s="59"/>
      <c r="BP42" s="59"/>
      <c r="BQ42" s="59"/>
      <c r="BR42" s="59"/>
      <c r="BS42" s="59"/>
      <c r="BT42" s="59"/>
      <c r="BU42" s="59"/>
      <c r="BV42" s="59"/>
      <c r="BW42" s="59"/>
      <c r="BX42" s="59"/>
      <c r="BY42" s="59"/>
      <c r="BZ42" s="60"/>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8"/>
      <c r="BM43" s="59"/>
      <c r="BN43" s="59"/>
      <c r="BO43" s="59"/>
      <c r="BP43" s="59"/>
      <c r="BQ43" s="59"/>
      <c r="BR43" s="59"/>
      <c r="BS43" s="59"/>
      <c r="BT43" s="59"/>
      <c r="BU43" s="59"/>
      <c r="BV43" s="59"/>
      <c r="BW43" s="59"/>
      <c r="BX43" s="59"/>
      <c r="BY43" s="59"/>
      <c r="BZ43" s="60"/>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8"/>
      <c r="BM44" s="59"/>
      <c r="BN44" s="59"/>
      <c r="BO44" s="59"/>
      <c r="BP44" s="59"/>
      <c r="BQ44" s="59"/>
      <c r="BR44" s="59"/>
      <c r="BS44" s="59"/>
      <c r="BT44" s="59"/>
      <c r="BU44" s="59"/>
      <c r="BV44" s="59"/>
      <c r="BW44" s="59"/>
      <c r="BX44" s="59"/>
      <c r="BY44" s="59"/>
      <c r="BZ44" s="60"/>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8" t="s">
        <v>118</v>
      </c>
      <c r="BM47" s="59"/>
      <c r="BN47" s="59"/>
      <c r="BO47" s="59"/>
      <c r="BP47" s="59"/>
      <c r="BQ47" s="59"/>
      <c r="BR47" s="59"/>
      <c r="BS47" s="59"/>
      <c r="BT47" s="59"/>
      <c r="BU47" s="59"/>
      <c r="BV47" s="59"/>
      <c r="BW47" s="59"/>
      <c r="BX47" s="59"/>
      <c r="BY47" s="59"/>
      <c r="BZ47" s="60"/>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8"/>
      <c r="BM48" s="59"/>
      <c r="BN48" s="59"/>
      <c r="BO48" s="59"/>
      <c r="BP48" s="59"/>
      <c r="BQ48" s="59"/>
      <c r="BR48" s="59"/>
      <c r="BS48" s="59"/>
      <c r="BT48" s="59"/>
      <c r="BU48" s="59"/>
      <c r="BV48" s="59"/>
      <c r="BW48" s="59"/>
      <c r="BX48" s="59"/>
      <c r="BY48" s="59"/>
      <c r="BZ48" s="60"/>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8"/>
      <c r="BM49" s="59"/>
      <c r="BN49" s="59"/>
      <c r="BO49" s="59"/>
      <c r="BP49" s="59"/>
      <c r="BQ49" s="59"/>
      <c r="BR49" s="59"/>
      <c r="BS49" s="59"/>
      <c r="BT49" s="59"/>
      <c r="BU49" s="59"/>
      <c r="BV49" s="59"/>
      <c r="BW49" s="59"/>
      <c r="BX49" s="59"/>
      <c r="BY49" s="59"/>
      <c r="BZ49" s="60"/>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8"/>
      <c r="BM50" s="59"/>
      <c r="BN50" s="59"/>
      <c r="BO50" s="59"/>
      <c r="BP50" s="59"/>
      <c r="BQ50" s="59"/>
      <c r="BR50" s="59"/>
      <c r="BS50" s="59"/>
      <c r="BT50" s="59"/>
      <c r="BU50" s="59"/>
      <c r="BV50" s="59"/>
      <c r="BW50" s="59"/>
      <c r="BX50" s="59"/>
      <c r="BY50" s="59"/>
      <c r="BZ50" s="60"/>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8"/>
      <c r="BM51" s="59"/>
      <c r="BN51" s="59"/>
      <c r="BO51" s="59"/>
      <c r="BP51" s="59"/>
      <c r="BQ51" s="59"/>
      <c r="BR51" s="59"/>
      <c r="BS51" s="59"/>
      <c r="BT51" s="59"/>
      <c r="BU51" s="59"/>
      <c r="BV51" s="59"/>
      <c r="BW51" s="59"/>
      <c r="BX51" s="59"/>
      <c r="BY51" s="59"/>
      <c r="BZ51" s="60"/>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8"/>
      <c r="BM52" s="59"/>
      <c r="BN52" s="59"/>
      <c r="BO52" s="59"/>
      <c r="BP52" s="59"/>
      <c r="BQ52" s="59"/>
      <c r="BR52" s="59"/>
      <c r="BS52" s="59"/>
      <c r="BT52" s="59"/>
      <c r="BU52" s="59"/>
      <c r="BV52" s="59"/>
      <c r="BW52" s="59"/>
      <c r="BX52" s="59"/>
      <c r="BY52" s="59"/>
      <c r="BZ52" s="60"/>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8"/>
      <c r="BM53" s="59"/>
      <c r="BN53" s="59"/>
      <c r="BO53" s="59"/>
      <c r="BP53" s="59"/>
      <c r="BQ53" s="59"/>
      <c r="BR53" s="59"/>
      <c r="BS53" s="59"/>
      <c r="BT53" s="59"/>
      <c r="BU53" s="59"/>
      <c r="BV53" s="59"/>
      <c r="BW53" s="59"/>
      <c r="BX53" s="59"/>
      <c r="BY53" s="59"/>
      <c r="BZ53" s="60"/>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8"/>
      <c r="BM54" s="59"/>
      <c r="BN54" s="59"/>
      <c r="BO54" s="59"/>
      <c r="BP54" s="59"/>
      <c r="BQ54" s="59"/>
      <c r="BR54" s="59"/>
      <c r="BS54" s="59"/>
      <c r="BT54" s="59"/>
      <c r="BU54" s="59"/>
      <c r="BV54" s="59"/>
      <c r="BW54" s="59"/>
      <c r="BX54" s="59"/>
      <c r="BY54" s="59"/>
      <c r="BZ54" s="60"/>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8"/>
      <c r="BM55" s="59"/>
      <c r="BN55" s="59"/>
      <c r="BO55" s="59"/>
      <c r="BP55" s="59"/>
      <c r="BQ55" s="59"/>
      <c r="BR55" s="59"/>
      <c r="BS55" s="59"/>
      <c r="BT55" s="59"/>
      <c r="BU55" s="59"/>
      <c r="BV55" s="59"/>
      <c r="BW55" s="59"/>
      <c r="BX55" s="59"/>
      <c r="BY55" s="59"/>
      <c r="BZ55" s="60"/>
    </row>
    <row r="56" spans="1:78" ht="13.5" customHeight="1" x14ac:dyDescent="0.15">
      <c r="A56" s="2"/>
      <c r="B56" s="17"/>
      <c r="C56" s="49" t="s">
        <v>31</v>
      </c>
      <c r="D56" s="49"/>
      <c r="E56" s="49"/>
      <c r="F56" s="49"/>
      <c r="G56" s="49"/>
      <c r="H56" s="49"/>
      <c r="I56" s="49"/>
      <c r="J56" s="49"/>
      <c r="K56" s="49"/>
      <c r="L56" s="49"/>
      <c r="M56" s="49"/>
      <c r="N56" s="49"/>
      <c r="O56" s="49"/>
      <c r="P56" s="49"/>
      <c r="Q56" s="19"/>
      <c r="R56" s="49" t="s">
        <v>32</v>
      </c>
      <c r="S56" s="49"/>
      <c r="T56" s="49"/>
      <c r="U56" s="49"/>
      <c r="V56" s="49"/>
      <c r="W56" s="49"/>
      <c r="X56" s="49"/>
      <c r="Y56" s="49"/>
      <c r="Z56" s="49"/>
      <c r="AA56" s="49"/>
      <c r="AB56" s="49"/>
      <c r="AC56" s="49"/>
      <c r="AD56" s="49"/>
      <c r="AE56" s="49"/>
      <c r="AF56" s="19"/>
      <c r="AG56" s="49" t="s">
        <v>33</v>
      </c>
      <c r="AH56" s="49"/>
      <c r="AI56" s="49"/>
      <c r="AJ56" s="49"/>
      <c r="AK56" s="49"/>
      <c r="AL56" s="49"/>
      <c r="AM56" s="49"/>
      <c r="AN56" s="49"/>
      <c r="AO56" s="49"/>
      <c r="AP56" s="49"/>
      <c r="AQ56" s="49"/>
      <c r="AR56" s="49"/>
      <c r="AS56" s="49"/>
      <c r="AT56" s="49"/>
      <c r="AU56" s="19"/>
      <c r="AV56" s="49" t="s">
        <v>34</v>
      </c>
      <c r="AW56" s="49"/>
      <c r="AX56" s="49"/>
      <c r="AY56" s="49"/>
      <c r="AZ56" s="49"/>
      <c r="BA56" s="49"/>
      <c r="BB56" s="49"/>
      <c r="BC56" s="49"/>
      <c r="BD56" s="49"/>
      <c r="BE56" s="49"/>
      <c r="BF56" s="49"/>
      <c r="BG56" s="49"/>
      <c r="BH56" s="49"/>
      <c r="BI56" s="49"/>
      <c r="BJ56" s="18"/>
      <c r="BK56" s="2"/>
      <c r="BL56" s="58"/>
      <c r="BM56" s="59"/>
      <c r="BN56" s="59"/>
      <c r="BO56" s="59"/>
      <c r="BP56" s="59"/>
      <c r="BQ56" s="59"/>
      <c r="BR56" s="59"/>
      <c r="BS56" s="59"/>
      <c r="BT56" s="59"/>
      <c r="BU56" s="59"/>
      <c r="BV56" s="59"/>
      <c r="BW56" s="59"/>
      <c r="BX56" s="59"/>
      <c r="BY56" s="59"/>
      <c r="BZ56" s="60"/>
    </row>
    <row r="57" spans="1:78" ht="13.5" customHeight="1" x14ac:dyDescent="0.15">
      <c r="A57" s="2"/>
      <c r="B57" s="17"/>
      <c r="C57" s="49"/>
      <c r="D57" s="49"/>
      <c r="E57" s="49"/>
      <c r="F57" s="49"/>
      <c r="G57" s="49"/>
      <c r="H57" s="49"/>
      <c r="I57" s="49"/>
      <c r="J57" s="49"/>
      <c r="K57" s="49"/>
      <c r="L57" s="49"/>
      <c r="M57" s="49"/>
      <c r="N57" s="49"/>
      <c r="O57" s="49"/>
      <c r="P57" s="49"/>
      <c r="Q57" s="19"/>
      <c r="R57" s="49"/>
      <c r="S57" s="49"/>
      <c r="T57" s="49"/>
      <c r="U57" s="49"/>
      <c r="V57" s="49"/>
      <c r="W57" s="49"/>
      <c r="X57" s="49"/>
      <c r="Y57" s="49"/>
      <c r="Z57" s="49"/>
      <c r="AA57" s="49"/>
      <c r="AB57" s="49"/>
      <c r="AC57" s="49"/>
      <c r="AD57" s="49"/>
      <c r="AE57" s="49"/>
      <c r="AF57" s="19"/>
      <c r="AG57" s="49"/>
      <c r="AH57" s="49"/>
      <c r="AI57" s="49"/>
      <c r="AJ57" s="49"/>
      <c r="AK57" s="49"/>
      <c r="AL57" s="49"/>
      <c r="AM57" s="49"/>
      <c r="AN57" s="49"/>
      <c r="AO57" s="49"/>
      <c r="AP57" s="49"/>
      <c r="AQ57" s="49"/>
      <c r="AR57" s="49"/>
      <c r="AS57" s="49"/>
      <c r="AT57" s="49"/>
      <c r="AU57" s="19"/>
      <c r="AV57" s="49"/>
      <c r="AW57" s="49"/>
      <c r="AX57" s="49"/>
      <c r="AY57" s="49"/>
      <c r="AZ57" s="49"/>
      <c r="BA57" s="49"/>
      <c r="BB57" s="49"/>
      <c r="BC57" s="49"/>
      <c r="BD57" s="49"/>
      <c r="BE57" s="49"/>
      <c r="BF57" s="49"/>
      <c r="BG57" s="49"/>
      <c r="BH57" s="49"/>
      <c r="BI57" s="49"/>
      <c r="BJ57" s="18"/>
      <c r="BK57" s="2"/>
      <c r="BL57" s="58"/>
      <c r="BM57" s="59"/>
      <c r="BN57" s="59"/>
      <c r="BO57" s="59"/>
      <c r="BP57" s="59"/>
      <c r="BQ57" s="59"/>
      <c r="BR57" s="59"/>
      <c r="BS57" s="59"/>
      <c r="BT57" s="59"/>
      <c r="BU57" s="59"/>
      <c r="BV57" s="59"/>
      <c r="BW57" s="59"/>
      <c r="BX57" s="59"/>
      <c r="BY57" s="59"/>
      <c r="BZ57" s="60"/>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x14ac:dyDescent="0.15">
      <c r="A60" s="2"/>
      <c r="B60" s="50" t="s">
        <v>35</v>
      </c>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2"/>
      <c r="BK60" s="2"/>
      <c r="BL60" s="58"/>
      <c r="BM60" s="59"/>
      <c r="BN60" s="59"/>
      <c r="BO60" s="59"/>
      <c r="BP60" s="59"/>
      <c r="BQ60" s="59"/>
      <c r="BR60" s="59"/>
      <c r="BS60" s="59"/>
      <c r="BT60" s="59"/>
      <c r="BU60" s="59"/>
      <c r="BV60" s="59"/>
      <c r="BW60" s="59"/>
      <c r="BX60" s="59"/>
      <c r="BY60" s="59"/>
      <c r="BZ60" s="60"/>
    </row>
    <row r="61" spans="1:78" ht="13.5" customHeight="1" x14ac:dyDescent="0.15">
      <c r="A61" s="2"/>
      <c r="B61" s="50"/>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2"/>
      <c r="BK61" s="2"/>
      <c r="BL61" s="58"/>
      <c r="BM61" s="59"/>
      <c r="BN61" s="59"/>
      <c r="BO61" s="59"/>
      <c r="BP61" s="59"/>
      <c r="BQ61" s="59"/>
      <c r="BR61" s="59"/>
      <c r="BS61" s="59"/>
      <c r="BT61" s="59"/>
      <c r="BU61" s="59"/>
      <c r="BV61" s="59"/>
      <c r="BW61" s="59"/>
      <c r="BX61" s="59"/>
      <c r="BY61" s="59"/>
      <c r="BZ61" s="60"/>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8"/>
      <c r="BM62" s="59"/>
      <c r="BN62" s="59"/>
      <c r="BO62" s="59"/>
      <c r="BP62" s="59"/>
      <c r="BQ62" s="59"/>
      <c r="BR62" s="59"/>
      <c r="BS62" s="59"/>
      <c r="BT62" s="59"/>
      <c r="BU62" s="59"/>
      <c r="BV62" s="59"/>
      <c r="BW62" s="59"/>
      <c r="BX62" s="59"/>
      <c r="BY62" s="59"/>
      <c r="BZ62" s="60"/>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8"/>
      <c r="BM63" s="59"/>
      <c r="BN63" s="59"/>
      <c r="BO63" s="59"/>
      <c r="BP63" s="59"/>
      <c r="BQ63" s="59"/>
      <c r="BR63" s="59"/>
      <c r="BS63" s="59"/>
      <c r="BT63" s="59"/>
      <c r="BU63" s="59"/>
      <c r="BV63" s="59"/>
      <c r="BW63" s="59"/>
      <c r="BX63" s="59"/>
      <c r="BY63" s="59"/>
      <c r="BZ63" s="60"/>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8" t="s">
        <v>119</v>
      </c>
      <c r="BM66" s="59"/>
      <c r="BN66" s="59"/>
      <c r="BO66" s="59"/>
      <c r="BP66" s="59"/>
      <c r="BQ66" s="59"/>
      <c r="BR66" s="59"/>
      <c r="BS66" s="59"/>
      <c r="BT66" s="59"/>
      <c r="BU66" s="59"/>
      <c r="BV66" s="59"/>
      <c r="BW66" s="59"/>
      <c r="BX66" s="59"/>
      <c r="BY66" s="59"/>
      <c r="BZ66" s="60"/>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7"/>
      <c r="C79" s="49" t="s">
        <v>37</v>
      </c>
      <c r="D79" s="49"/>
      <c r="E79" s="49"/>
      <c r="F79" s="49"/>
      <c r="G79" s="49"/>
      <c r="H79" s="49"/>
      <c r="I79" s="49"/>
      <c r="J79" s="49"/>
      <c r="K79" s="49"/>
      <c r="L79" s="49"/>
      <c r="M79" s="49"/>
      <c r="N79" s="49"/>
      <c r="O79" s="49"/>
      <c r="P79" s="49"/>
      <c r="Q79" s="49"/>
      <c r="R79" s="49"/>
      <c r="S79" s="49"/>
      <c r="T79" s="49"/>
      <c r="U79" s="19"/>
      <c r="V79" s="19"/>
      <c r="W79" s="49" t="s">
        <v>38</v>
      </c>
      <c r="X79" s="49"/>
      <c r="Y79" s="49"/>
      <c r="Z79" s="49"/>
      <c r="AA79" s="49"/>
      <c r="AB79" s="49"/>
      <c r="AC79" s="49"/>
      <c r="AD79" s="49"/>
      <c r="AE79" s="49"/>
      <c r="AF79" s="49"/>
      <c r="AG79" s="49"/>
      <c r="AH79" s="49"/>
      <c r="AI79" s="49"/>
      <c r="AJ79" s="49"/>
      <c r="AK79" s="49"/>
      <c r="AL79" s="49"/>
      <c r="AM79" s="49"/>
      <c r="AN79" s="49"/>
      <c r="AO79" s="19"/>
      <c r="AP79" s="19"/>
      <c r="AQ79" s="49" t="s">
        <v>39</v>
      </c>
      <c r="AR79" s="49"/>
      <c r="AS79" s="49"/>
      <c r="AT79" s="49"/>
      <c r="AU79" s="49"/>
      <c r="AV79" s="49"/>
      <c r="AW79" s="49"/>
      <c r="AX79" s="49"/>
      <c r="AY79" s="49"/>
      <c r="AZ79" s="49"/>
      <c r="BA79" s="49"/>
      <c r="BB79" s="49"/>
      <c r="BC79" s="49"/>
      <c r="BD79" s="49"/>
      <c r="BE79" s="49"/>
      <c r="BF79" s="49"/>
      <c r="BG79" s="49"/>
      <c r="BH79" s="49"/>
      <c r="BI79" s="4"/>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7"/>
      <c r="C80" s="49"/>
      <c r="D80" s="49"/>
      <c r="E80" s="49"/>
      <c r="F80" s="49"/>
      <c r="G80" s="49"/>
      <c r="H80" s="49"/>
      <c r="I80" s="49"/>
      <c r="J80" s="49"/>
      <c r="K80" s="49"/>
      <c r="L80" s="49"/>
      <c r="M80" s="49"/>
      <c r="N80" s="49"/>
      <c r="O80" s="49"/>
      <c r="P80" s="49"/>
      <c r="Q80" s="49"/>
      <c r="R80" s="49"/>
      <c r="S80" s="49"/>
      <c r="T80" s="49"/>
      <c r="U80" s="19"/>
      <c r="V80" s="19"/>
      <c r="W80" s="49"/>
      <c r="X80" s="49"/>
      <c r="Y80" s="49"/>
      <c r="Z80" s="49"/>
      <c r="AA80" s="49"/>
      <c r="AB80" s="49"/>
      <c r="AC80" s="49"/>
      <c r="AD80" s="49"/>
      <c r="AE80" s="49"/>
      <c r="AF80" s="49"/>
      <c r="AG80" s="49"/>
      <c r="AH80" s="49"/>
      <c r="AI80" s="49"/>
      <c r="AJ80" s="49"/>
      <c r="AK80" s="49"/>
      <c r="AL80" s="49"/>
      <c r="AM80" s="49"/>
      <c r="AN80" s="49"/>
      <c r="AO80" s="19"/>
      <c r="AP80" s="19"/>
      <c r="AQ80" s="49"/>
      <c r="AR80" s="49"/>
      <c r="AS80" s="49"/>
      <c r="AT80" s="49"/>
      <c r="AU80" s="49"/>
      <c r="AV80" s="49"/>
      <c r="AW80" s="49"/>
      <c r="AX80" s="49"/>
      <c r="AY80" s="49"/>
      <c r="AZ80" s="49"/>
      <c r="BA80" s="49"/>
      <c r="BB80" s="49"/>
      <c r="BC80" s="49"/>
      <c r="BD80" s="49"/>
      <c r="BE80" s="49"/>
      <c r="BF80" s="49"/>
      <c r="BG80" s="49"/>
      <c r="BH80" s="49"/>
      <c r="BI80" s="4"/>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1"/>
      <c r="BM82" s="92"/>
      <c r="BN82" s="92"/>
      <c r="BO82" s="92"/>
      <c r="BP82" s="92"/>
      <c r="BQ82" s="92"/>
      <c r="BR82" s="92"/>
      <c r="BS82" s="92"/>
      <c r="BT82" s="92"/>
      <c r="BU82" s="92"/>
      <c r="BV82" s="92"/>
      <c r="BW82" s="92"/>
      <c r="BX82" s="92"/>
      <c r="BY82" s="92"/>
      <c r="BZ82" s="9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ZWVXlHptuAEqMYWYlCuFM7HPo0Y1Tvm2SlN/hDdOIdGh8o4QppqQBUravoofmUlICmAdeq2vZR8qFUYKbQF39g==" saltValue="6703ClEcIS8Uf1zQWeVG6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4" t="s">
        <v>62</v>
      </c>
      <c r="I3" s="85"/>
      <c r="J3" s="85"/>
      <c r="K3" s="85"/>
      <c r="L3" s="85"/>
      <c r="M3" s="85"/>
      <c r="N3" s="85"/>
      <c r="O3" s="85"/>
      <c r="P3" s="85"/>
      <c r="Q3" s="85"/>
      <c r="R3" s="85"/>
      <c r="S3" s="85"/>
      <c r="T3" s="85"/>
      <c r="U3" s="85"/>
      <c r="V3" s="85"/>
      <c r="W3" s="86"/>
      <c r="X3" s="90" t="s">
        <v>63</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64</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15">
      <c r="A4" s="28" t="s">
        <v>65</v>
      </c>
      <c r="B4" s="30"/>
      <c r="C4" s="30"/>
      <c r="D4" s="30"/>
      <c r="E4" s="30"/>
      <c r="F4" s="30"/>
      <c r="G4" s="30"/>
      <c r="H4" s="87"/>
      <c r="I4" s="88"/>
      <c r="J4" s="88"/>
      <c r="K4" s="88"/>
      <c r="L4" s="88"/>
      <c r="M4" s="88"/>
      <c r="N4" s="88"/>
      <c r="O4" s="88"/>
      <c r="P4" s="88"/>
      <c r="Q4" s="88"/>
      <c r="R4" s="88"/>
      <c r="S4" s="88"/>
      <c r="T4" s="88"/>
      <c r="U4" s="88"/>
      <c r="V4" s="88"/>
      <c r="W4" s="89"/>
      <c r="X4" s="83" t="s">
        <v>66</v>
      </c>
      <c r="Y4" s="83"/>
      <c r="Z4" s="83"/>
      <c r="AA4" s="83"/>
      <c r="AB4" s="83"/>
      <c r="AC4" s="83"/>
      <c r="AD4" s="83"/>
      <c r="AE4" s="83"/>
      <c r="AF4" s="83"/>
      <c r="AG4" s="83"/>
      <c r="AH4" s="83"/>
      <c r="AI4" s="83" t="s">
        <v>67</v>
      </c>
      <c r="AJ4" s="83"/>
      <c r="AK4" s="83"/>
      <c r="AL4" s="83"/>
      <c r="AM4" s="83"/>
      <c r="AN4" s="83"/>
      <c r="AO4" s="83"/>
      <c r="AP4" s="83"/>
      <c r="AQ4" s="83"/>
      <c r="AR4" s="83"/>
      <c r="AS4" s="83"/>
      <c r="AT4" s="83" t="s">
        <v>68</v>
      </c>
      <c r="AU4" s="83"/>
      <c r="AV4" s="83"/>
      <c r="AW4" s="83"/>
      <c r="AX4" s="83"/>
      <c r="AY4" s="83"/>
      <c r="AZ4" s="83"/>
      <c r="BA4" s="83"/>
      <c r="BB4" s="83"/>
      <c r="BC4" s="83"/>
      <c r="BD4" s="83"/>
      <c r="BE4" s="83" t="s">
        <v>69</v>
      </c>
      <c r="BF4" s="83"/>
      <c r="BG4" s="83"/>
      <c r="BH4" s="83"/>
      <c r="BI4" s="83"/>
      <c r="BJ4" s="83"/>
      <c r="BK4" s="83"/>
      <c r="BL4" s="83"/>
      <c r="BM4" s="83"/>
      <c r="BN4" s="83"/>
      <c r="BO4" s="83"/>
      <c r="BP4" s="83" t="s">
        <v>70</v>
      </c>
      <c r="BQ4" s="83"/>
      <c r="BR4" s="83"/>
      <c r="BS4" s="83"/>
      <c r="BT4" s="83"/>
      <c r="BU4" s="83"/>
      <c r="BV4" s="83"/>
      <c r="BW4" s="83"/>
      <c r="BX4" s="83"/>
      <c r="BY4" s="83"/>
      <c r="BZ4" s="83"/>
      <c r="CA4" s="83" t="s">
        <v>71</v>
      </c>
      <c r="CB4" s="83"/>
      <c r="CC4" s="83"/>
      <c r="CD4" s="83"/>
      <c r="CE4" s="83"/>
      <c r="CF4" s="83"/>
      <c r="CG4" s="83"/>
      <c r="CH4" s="83"/>
      <c r="CI4" s="83"/>
      <c r="CJ4" s="83"/>
      <c r="CK4" s="83"/>
      <c r="CL4" s="83" t="s">
        <v>72</v>
      </c>
      <c r="CM4" s="83"/>
      <c r="CN4" s="83"/>
      <c r="CO4" s="83"/>
      <c r="CP4" s="83"/>
      <c r="CQ4" s="83"/>
      <c r="CR4" s="83"/>
      <c r="CS4" s="83"/>
      <c r="CT4" s="83"/>
      <c r="CU4" s="83"/>
      <c r="CV4" s="83"/>
      <c r="CW4" s="83" t="s">
        <v>73</v>
      </c>
      <c r="CX4" s="83"/>
      <c r="CY4" s="83"/>
      <c r="CZ4" s="83"/>
      <c r="DA4" s="83"/>
      <c r="DB4" s="83"/>
      <c r="DC4" s="83"/>
      <c r="DD4" s="83"/>
      <c r="DE4" s="83"/>
      <c r="DF4" s="83"/>
      <c r="DG4" s="83"/>
      <c r="DH4" s="83" t="s">
        <v>74</v>
      </c>
      <c r="DI4" s="83"/>
      <c r="DJ4" s="83"/>
      <c r="DK4" s="83"/>
      <c r="DL4" s="83"/>
      <c r="DM4" s="83"/>
      <c r="DN4" s="83"/>
      <c r="DO4" s="83"/>
      <c r="DP4" s="83"/>
      <c r="DQ4" s="83"/>
      <c r="DR4" s="83"/>
      <c r="DS4" s="83" t="s">
        <v>75</v>
      </c>
      <c r="DT4" s="83"/>
      <c r="DU4" s="83"/>
      <c r="DV4" s="83"/>
      <c r="DW4" s="83"/>
      <c r="DX4" s="83"/>
      <c r="DY4" s="83"/>
      <c r="DZ4" s="83"/>
      <c r="EA4" s="83"/>
      <c r="EB4" s="83"/>
      <c r="EC4" s="83"/>
      <c r="ED4" s="83" t="s">
        <v>76</v>
      </c>
      <c r="EE4" s="83"/>
      <c r="EF4" s="83"/>
      <c r="EG4" s="83"/>
      <c r="EH4" s="83"/>
      <c r="EI4" s="83"/>
      <c r="EJ4" s="83"/>
      <c r="EK4" s="83"/>
      <c r="EL4" s="83"/>
      <c r="EM4" s="83"/>
      <c r="EN4" s="83"/>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312037</v>
      </c>
      <c r="D6" s="33">
        <f t="shared" si="3"/>
        <v>46</v>
      </c>
      <c r="E6" s="33">
        <f t="shared" si="3"/>
        <v>1</v>
      </c>
      <c r="F6" s="33">
        <f t="shared" si="3"/>
        <v>0</v>
      </c>
      <c r="G6" s="33">
        <f t="shared" si="3"/>
        <v>1</v>
      </c>
      <c r="H6" s="33" t="str">
        <f t="shared" si="3"/>
        <v>鳥取県　倉吉市</v>
      </c>
      <c r="I6" s="33" t="str">
        <f t="shared" si="3"/>
        <v>法適用</v>
      </c>
      <c r="J6" s="33" t="str">
        <f t="shared" si="3"/>
        <v>水道事業</v>
      </c>
      <c r="K6" s="33" t="str">
        <f t="shared" si="3"/>
        <v>末端給水事業</v>
      </c>
      <c r="L6" s="33" t="str">
        <f t="shared" si="3"/>
        <v>A5</v>
      </c>
      <c r="M6" s="33" t="str">
        <f t="shared" si="3"/>
        <v>非設置</v>
      </c>
      <c r="N6" s="34" t="str">
        <f t="shared" si="3"/>
        <v>-</v>
      </c>
      <c r="O6" s="34">
        <f t="shared" si="3"/>
        <v>60.81</v>
      </c>
      <c r="P6" s="34">
        <f t="shared" si="3"/>
        <v>84.51</v>
      </c>
      <c r="Q6" s="34">
        <f t="shared" si="3"/>
        <v>2312</v>
      </c>
      <c r="R6" s="34">
        <f t="shared" si="3"/>
        <v>47755</v>
      </c>
      <c r="S6" s="34">
        <f t="shared" si="3"/>
        <v>272.06</v>
      </c>
      <c r="T6" s="34">
        <f t="shared" si="3"/>
        <v>175.53</v>
      </c>
      <c r="U6" s="34">
        <f t="shared" si="3"/>
        <v>40137</v>
      </c>
      <c r="V6" s="34">
        <f t="shared" si="3"/>
        <v>37.21</v>
      </c>
      <c r="W6" s="34">
        <f t="shared" si="3"/>
        <v>1078.6600000000001</v>
      </c>
      <c r="X6" s="35">
        <f>IF(X7="",NA(),X7)</f>
        <v>110.63</v>
      </c>
      <c r="Y6" s="35">
        <f t="shared" ref="Y6:AG6" si="4">IF(Y7="",NA(),Y7)</f>
        <v>115.28</v>
      </c>
      <c r="Z6" s="35">
        <f t="shared" si="4"/>
        <v>114.37</v>
      </c>
      <c r="AA6" s="35">
        <f t="shared" si="4"/>
        <v>115.35</v>
      </c>
      <c r="AB6" s="35">
        <f t="shared" si="4"/>
        <v>111.89</v>
      </c>
      <c r="AC6" s="35">
        <f t="shared" si="4"/>
        <v>106.89</v>
      </c>
      <c r="AD6" s="35">
        <f t="shared" si="4"/>
        <v>109.04</v>
      </c>
      <c r="AE6" s="35">
        <f t="shared" si="4"/>
        <v>109.64</v>
      </c>
      <c r="AF6" s="35">
        <f t="shared" si="4"/>
        <v>110.95</v>
      </c>
      <c r="AG6" s="35">
        <f t="shared" si="4"/>
        <v>110.68</v>
      </c>
      <c r="AH6" s="34" t="str">
        <f>IF(AH7="","",IF(AH7="-","【-】","【"&amp;SUBSTITUTE(TEXT(AH7,"#,##0.00"),"-","△")&amp;"】"))</f>
        <v>【113.39】</v>
      </c>
      <c r="AI6" s="34">
        <f>IF(AI7="",NA(),AI7)</f>
        <v>0</v>
      </c>
      <c r="AJ6" s="34">
        <f t="shared" ref="AJ6:AR6" si="5">IF(AJ7="",NA(),AJ7)</f>
        <v>0</v>
      </c>
      <c r="AK6" s="34">
        <f t="shared" si="5"/>
        <v>0</v>
      </c>
      <c r="AL6" s="34">
        <f t="shared" si="5"/>
        <v>0</v>
      </c>
      <c r="AM6" s="34">
        <f t="shared" si="5"/>
        <v>0</v>
      </c>
      <c r="AN6" s="35">
        <f t="shared" si="5"/>
        <v>7.76</v>
      </c>
      <c r="AO6" s="35">
        <f t="shared" si="5"/>
        <v>3.77</v>
      </c>
      <c r="AP6" s="35">
        <f t="shared" si="5"/>
        <v>3.62</v>
      </c>
      <c r="AQ6" s="35">
        <f t="shared" si="5"/>
        <v>3.91</v>
      </c>
      <c r="AR6" s="35">
        <f t="shared" si="5"/>
        <v>3.56</v>
      </c>
      <c r="AS6" s="34" t="str">
        <f>IF(AS7="","",IF(AS7="-","【-】","【"&amp;SUBSTITUTE(TEXT(AS7,"#,##0.00"),"-","△")&amp;"】"))</f>
        <v>【0.85】</v>
      </c>
      <c r="AT6" s="35">
        <f>IF(AT7="",NA(),AT7)</f>
        <v>695.6</v>
      </c>
      <c r="AU6" s="35">
        <f t="shared" ref="AU6:BC6" si="6">IF(AU7="",NA(),AU7)</f>
        <v>302.11</v>
      </c>
      <c r="AV6" s="35">
        <f t="shared" si="6"/>
        <v>321.2</v>
      </c>
      <c r="AW6" s="35">
        <f t="shared" si="6"/>
        <v>325.52</v>
      </c>
      <c r="AX6" s="35">
        <f t="shared" si="6"/>
        <v>374.86</v>
      </c>
      <c r="AY6" s="35">
        <f t="shared" si="6"/>
        <v>909.68</v>
      </c>
      <c r="AZ6" s="35">
        <f t="shared" si="6"/>
        <v>382.09</v>
      </c>
      <c r="BA6" s="35">
        <f t="shared" si="6"/>
        <v>371.31</v>
      </c>
      <c r="BB6" s="35">
        <f t="shared" si="6"/>
        <v>377.63</v>
      </c>
      <c r="BC6" s="35">
        <f t="shared" si="6"/>
        <v>357.34</v>
      </c>
      <c r="BD6" s="34" t="str">
        <f>IF(BD7="","",IF(BD7="-","【-】","【"&amp;SUBSTITUTE(TEXT(BD7,"#,##0.00"),"-","△")&amp;"】"))</f>
        <v>【264.34】</v>
      </c>
      <c r="BE6" s="35">
        <f>IF(BE7="",NA(),BE7)</f>
        <v>366.52</v>
      </c>
      <c r="BF6" s="35">
        <f t="shared" ref="BF6:BN6" si="7">IF(BF7="",NA(),BF7)</f>
        <v>368.19</v>
      </c>
      <c r="BG6" s="35">
        <f t="shared" si="7"/>
        <v>351.13</v>
      </c>
      <c r="BH6" s="35">
        <f t="shared" si="7"/>
        <v>340.53</v>
      </c>
      <c r="BI6" s="35">
        <f t="shared" si="7"/>
        <v>326.42</v>
      </c>
      <c r="BJ6" s="35">
        <f t="shared" si="7"/>
        <v>382.65</v>
      </c>
      <c r="BK6" s="35">
        <f t="shared" si="7"/>
        <v>385.06</v>
      </c>
      <c r="BL6" s="35">
        <f t="shared" si="7"/>
        <v>373.09</v>
      </c>
      <c r="BM6" s="35">
        <f t="shared" si="7"/>
        <v>364.71</v>
      </c>
      <c r="BN6" s="35">
        <f t="shared" si="7"/>
        <v>373.69</v>
      </c>
      <c r="BO6" s="34" t="str">
        <f>IF(BO7="","",IF(BO7="-","【-】","【"&amp;SUBSTITUTE(TEXT(BO7,"#,##0.00"),"-","△")&amp;"】"))</f>
        <v>【274.27】</v>
      </c>
      <c r="BP6" s="35">
        <f>IF(BP7="",NA(),BP7)</f>
        <v>96.81</v>
      </c>
      <c r="BQ6" s="35">
        <f t="shared" ref="BQ6:BY6" si="8">IF(BQ7="",NA(),BQ7)</f>
        <v>102.38</v>
      </c>
      <c r="BR6" s="35">
        <f t="shared" si="8"/>
        <v>101.32</v>
      </c>
      <c r="BS6" s="35">
        <f t="shared" si="8"/>
        <v>100.63</v>
      </c>
      <c r="BT6" s="35">
        <f t="shared" si="8"/>
        <v>96.25</v>
      </c>
      <c r="BU6" s="35">
        <f t="shared" si="8"/>
        <v>96.1</v>
      </c>
      <c r="BV6" s="35">
        <f t="shared" si="8"/>
        <v>99.07</v>
      </c>
      <c r="BW6" s="35">
        <f t="shared" si="8"/>
        <v>99.99</v>
      </c>
      <c r="BX6" s="35">
        <f t="shared" si="8"/>
        <v>100.65</v>
      </c>
      <c r="BY6" s="35">
        <f t="shared" si="8"/>
        <v>99.87</v>
      </c>
      <c r="BZ6" s="34" t="str">
        <f>IF(BZ7="","",IF(BZ7="-","【-】","【"&amp;SUBSTITUTE(TEXT(BZ7,"#,##0.00"),"-","△")&amp;"】"))</f>
        <v>【104.36】</v>
      </c>
      <c r="CA6" s="35">
        <f>IF(CA7="",NA(),CA7)</f>
        <v>137.97</v>
      </c>
      <c r="CB6" s="35">
        <f t="shared" ref="CB6:CJ6" si="9">IF(CB7="",NA(),CB7)</f>
        <v>129.99</v>
      </c>
      <c r="CC6" s="35">
        <f t="shared" si="9"/>
        <v>131.52000000000001</v>
      </c>
      <c r="CD6" s="35">
        <f t="shared" si="9"/>
        <v>132.94</v>
      </c>
      <c r="CE6" s="35">
        <f t="shared" si="9"/>
        <v>138.72999999999999</v>
      </c>
      <c r="CF6" s="35">
        <f t="shared" si="9"/>
        <v>178.39</v>
      </c>
      <c r="CG6" s="35">
        <f t="shared" si="9"/>
        <v>173.03</v>
      </c>
      <c r="CH6" s="35">
        <f t="shared" si="9"/>
        <v>171.15</v>
      </c>
      <c r="CI6" s="35">
        <f t="shared" si="9"/>
        <v>170.19</v>
      </c>
      <c r="CJ6" s="35">
        <f t="shared" si="9"/>
        <v>171.81</v>
      </c>
      <c r="CK6" s="34" t="str">
        <f>IF(CK7="","",IF(CK7="-","【-】","【"&amp;SUBSTITUTE(TEXT(CK7,"#,##0.00"),"-","△")&amp;"】"))</f>
        <v>【165.71】</v>
      </c>
      <c r="CL6" s="35">
        <f>IF(CL7="",NA(),CL7)</f>
        <v>54.26</v>
      </c>
      <c r="CM6" s="35">
        <f t="shared" ref="CM6:CU6" si="10">IF(CM7="",NA(),CM7)</f>
        <v>52.46</v>
      </c>
      <c r="CN6" s="35">
        <f t="shared" si="10"/>
        <v>51.2</v>
      </c>
      <c r="CO6" s="35">
        <f t="shared" si="10"/>
        <v>53.15</v>
      </c>
      <c r="CP6" s="35">
        <f t="shared" si="10"/>
        <v>53.31</v>
      </c>
      <c r="CQ6" s="35">
        <f t="shared" si="10"/>
        <v>59.23</v>
      </c>
      <c r="CR6" s="35">
        <f t="shared" si="10"/>
        <v>58.58</v>
      </c>
      <c r="CS6" s="35">
        <f t="shared" si="10"/>
        <v>58.53</v>
      </c>
      <c r="CT6" s="35">
        <f t="shared" si="10"/>
        <v>59.01</v>
      </c>
      <c r="CU6" s="35">
        <f t="shared" si="10"/>
        <v>60.03</v>
      </c>
      <c r="CV6" s="34" t="str">
        <f>IF(CV7="","",IF(CV7="-","【-】","【"&amp;SUBSTITUTE(TEXT(CV7,"#,##0.00"),"-","△")&amp;"】"))</f>
        <v>【60.41】</v>
      </c>
      <c r="CW6" s="35">
        <f>IF(CW7="",NA(),CW7)</f>
        <v>84.4</v>
      </c>
      <c r="CX6" s="35">
        <f t="shared" ref="CX6:DF6" si="11">IF(CX7="",NA(),CX7)</f>
        <v>84.46</v>
      </c>
      <c r="CY6" s="35">
        <f t="shared" si="11"/>
        <v>86.96</v>
      </c>
      <c r="CZ6" s="35">
        <f t="shared" si="11"/>
        <v>82.96</v>
      </c>
      <c r="DA6" s="35">
        <f t="shared" si="11"/>
        <v>83.05</v>
      </c>
      <c r="DB6" s="35">
        <f t="shared" si="11"/>
        <v>85.53</v>
      </c>
      <c r="DC6" s="35">
        <f t="shared" si="11"/>
        <v>85.23</v>
      </c>
      <c r="DD6" s="35">
        <f t="shared" si="11"/>
        <v>85.26</v>
      </c>
      <c r="DE6" s="35">
        <f t="shared" si="11"/>
        <v>85.37</v>
      </c>
      <c r="DF6" s="35">
        <f t="shared" si="11"/>
        <v>84.81</v>
      </c>
      <c r="DG6" s="34" t="str">
        <f>IF(DG7="","",IF(DG7="-","【-】","【"&amp;SUBSTITUTE(TEXT(DG7,"#,##0.00"),"-","△")&amp;"】"))</f>
        <v>【89.93】</v>
      </c>
      <c r="DH6" s="35">
        <f>IF(DH7="",NA(),DH7)</f>
        <v>53.35</v>
      </c>
      <c r="DI6" s="35">
        <f t="shared" ref="DI6:DQ6" si="12">IF(DI7="",NA(),DI7)</f>
        <v>55.51</v>
      </c>
      <c r="DJ6" s="35">
        <f t="shared" si="12"/>
        <v>56.23</v>
      </c>
      <c r="DK6" s="35">
        <f t="shared" si="12"/>
        <v>57.5</v>
      </c>
      <c r="DL6" s="35">
        <f t="shared" si="12"/>
        <v>58.37</v>
      </c>
      <c r="DM6" s="35">
        <f t="shared" si="12"/>
        <v>37.340000000000003</v>
      </c>
      <c r="DN6" s="35">
        <f t="shared" si="12"/>
        <v>44.31</v>
      </c>
      <c r="DO6" s="35">
        <f t="shared" si="12"/>
        <v>45.75</v>
      </c>
      <c r="DP6" s="35">
        <f t="shared" si="12"/>
        <v>46.9</v>
      </c>
      <c r="DQ6" s="35">
        <f t="shared" si="12"/>
        <v>47.28</v>
      </c>
      <c r="DR6" s="34" t="str">
        <f>IF(DR7="","",IF(DR7="-","【-】","【"&amp;SUBSTITUTE(TEXT(DR7,"#,##0.00"),"-","△")&amp;"】"))</f>
        <v>【48.12】</v>
      </c>
      <c r="DS6" s="35">
        <f>IF(DS7="",NA(),DS7)</f>
        <v>32.229999999999997</v>
      </c>
      <c r="DT6" s="35">
        <f t="shared" ref="DT6:EB6" si="13">IF(DT7="",NA(),DT7)</f>
        <v>32.950000000000003</v>
      </c>
      <c r="DU6" s="35">
        <f t="shared" si="13"/>
        <v>32.31</v>
      </c>
      <c r="DV6" s="35">
        <f t="shared" si="13"/>
        <v>33.71</v>
      </c>
      <c r="DW6" s="35">
        <f t="shared" si="13"/>
        <v>35.42</v>
      </c>
      <c r="DX6" s="35">
        <f t="shared" si="13"/>
        <v>8.39</v>
      </c>
      <c r="DY6" s="35">
        <f t="shared" si="13"/>
        <v>10.09</v>
      </c>
      <c r="DZ6" s="35">
        <f t="shared" si="13"/>
        <v>10.54</v>
      </c>
      <c r="EA6" s="35">
        <f t="shared" si="13"/>
        <v>12.03</v>
      </c>
      <c r="EB6" s="35">
        <f t="shared" si="13"/>
        <v>12.19</v>
      </c>
      <c r="EC6" s="34" t="str">
        <f>IF(EC7="","",IF(EC7="-","【-】","【"&amp;SUBSTITUTE(TEXT(EC7,"#,##0.00"),"-","△")&amp;"】"))</f>
        <v>【15.89】</v>
      </c>
      <c r="ED6" s="35">
        <f>IF(ED7="",NA(),ED7)</f>
        <v>1.21</v>
      </c>
      <c r="EE6" s="35">
        <f t="shared" ref="EE6:EM6" si="14">IF(EE7="",NA(),EE7)</f>
        <v>1.6</v>
      </c>
      <c r="EF6" s="35">
        <f t="shared" si="14"/>
        <v>0.79</v>
      </c>
      <c r="EG6" s="35">
        <f t="shared" si="14"/>
        <v>0.53</v>
      </c>
      <c r="EH6" s="35">
        <f t="shared" si="14"/>
        <v>0.53</v>
      </c>
      <c r="EI6" s="35">
        <f t="shared" si="14"/>
        <v>0.59</v>
      </c>
      <c r="EJ6" s="35">
        <f t="shared" si="14"/>
        <v>0.6</v>
      </c>
      <c r="EK6" s="35">
        <f t="shared" si="14"/>
        <v>0.56000000000000005</v>
      </c>
      <c r="EL6" s="35">
        <f t="shared" si="14"/>
        <v>0.61</v>
      </c>
      <c r="EM6" s="35">
        <f t="shared" si="14"/>
        <v>0.51</v>
      </c>
      <c r="EN6" s="34" t="str">
        <f>IF(EN7="","",IF(EN7="-","【-】","【"&amp;SUBSTITUTE(TEXT(EN7,"#,##0.00"),"-","△")&amp;"】"))</f>
        <v>【0.69】</v>
      </c>
    </row>
    <row r="7" spans="1:144" s="36" customFormat="1" x14ac:dyDescent="0.15">
      <c r="A7" s="28"/>
      <c r="B7" s="37">
        <v>2017</v>
      </c>
      <c r="C7" s="37">
        <v>312037</v>
      </c>
      <c r="D7" s="37">
        <v>46</v>
      </c>
      <c r="E7" s="37">
        <v>1</v>
      </c>
      <c r="F7" s="37">
        <v>0</v>
      </c>
      <c r="G7" s="37">
        <v>1</v>
      </c>
      <c r="H7" s="37" t="s">
        <v>105</v>
      </c>
      <c r="I7" s="37" t="s">
        <v>106</v>
      </c>
      <c r="J7" s="37" t="s">
        <v>107</v>
      </c>
      <c r="K7" s="37" t="s">
        <v>108</v>
      </c>
      <c r="L7" s="37" t="s">
        <v>109</v>
      </c>
      <c r="M7" s="37" t="s">
        <v>110</v>
      </c>
      <c r="N7" s="38" t="s">
        <v>111</v>
      </c>
      <c r="O7" s="38">
        <v>60.81</v>
      </c>
      <c r="P7" s="38">
        <v>84.51</v>
      </c>
      <c r="Q7" s="38">
        <v>2312</v>
      </c>
      <c r="R7" s="38">
        <v>47755</v>
      </c>
      <c r="S7" s="38">
        <v>272.06</v>
      </c>
      <c r="T7" s="38">
        <v>175.53</v>
      </c>
      <c r="U7" s="38">
        <v>40137</v>
      </c>
      <c r="V7" s="38">
        <v>37.21</v>
      </c>
      <c r="W7" s="38">
        <v>1078.6600000000001</v>
      </c>
      <c r="X7" s="38">
        <v>110.63</v>
      </c>
      <c r="Y7" s="38">
        <v>115.28</v>
      </c>
      <c r="Z7" s="38">
        <v>114.37</v>
      </c>
      <c r="AA7" s="38">
        <v>115.35</v>
      </c>
      <c r="AB7" s="38">
        <v>111.89</v>
      </c>
      <c r="AC7" s="38">
        <v>106.89</v>
      </c>
      <c r="AD7" s="38">
        <v>109.04</v>
      </c>
      <c r="AE7" s="38">
        <v>109.64</v>
      </c>
      <c r="AF7" s="38">
        <v>110.95</v>
      </c>
      <c r="AG7" s="38">
        <v>110.68</v>
      </c>
      <c r="AH7" s="38">
        <v>113.39</v>
      </c>
      <c r="AI7" s="38">
        <v>0</v>
      </c>
      <c r="AJ7" s="38">
        <v>0</v>
      </c>
      <c r="AK7" s="38">
        <v>0</v>
      </c>
      <c r="AL7" s="38">
        <v>0</v>
      </c>
      <c r="AM7" s="38">
        <v>0</v>
      </c>
      <c r="AN7" s="38">
        <v>7.76</v>
      </c>
      <c r="AO7" s="38">
        <v>3.77</v>
      </c>
      <c r="AP7" s="38">
        <v>3.62</v>
      </c>
      <c r="AQ7" s="38">
        <v>3.91</v>
      </c>
      <c r="AR7" s="38">
        <v>3.56</v>
      </c>
      <c r="AS7" s="38">
        <v>0.85</v>
      </c>
      <c r="AT7" s="38">
        <v>695.6</v>
      </c>
      <c r="AU7" s="38">
        <v>302.11</v>
      </c>
      <c r="AV7" s="38">
        <v>321.2</v>
      </c>
      <c r="AW7" s="38">
        <v>325.52</v>
      </c>
      <c r="AX7" s="38">
        <v>374.86</v>
      </c>
      <c r="AY7" s="38">
        <v>909.68</v>
      </c>
      <c r="AZ7" s="38">
        <v>382.09</v>
      </c>
      <c r="BA7" s="38">
        <v>371.31</v>
      </c>
      <c r="BB7" s="38">
        <v>377.63</v>
      </c>
      <c r="BC7" s="38">
        <v>357.34</v>
      </c>
      <c r="BD7" s="38">
        <v>264.33999999999997</v>
      </c>
      <c r="BE7" s="38">
        <v>366.52</v>
      </c>
      <c r="BF7" s="38">
        <v>368.19</v>
      </c>
      <c r="BG7" s="38">
        <v>351.13</v>
      </c>
      <c r="BH7" s="38">
        <v>340.53</v>
      </c>
      <c r="BI7" s="38">
        <v>326.42</v>
      </c>
      <c r="BJ7" s="38">
        <v>382.65</v>
      </c>
      <c r="BK7" s="38">
        <v>385.06</v>
      </c>
      <c r="BL7" s="38">
        <v>373.09</v>
      </c>
      <c r="BM7" s="38">
        <v>364.71</v>
      </c>
      <c r="BN7" s="38">
        <v>373.69</v>
      </c>
      <c r="BO7" s="38">
        <v>274.27</v>
      </c>
      <c r="BP7" s="38">
        <v>96.81</v>
      </c>
      <c r="BQ7" s="38">
        <v>102.38</v>
      </c>
      <c r="BR7" s="38">
        <v>101.32</v>
      </c>
      <c r="BS7" s="38">
        <v>100.63</v>
      </c>
      <c r="BT7" s="38">
        <v>96.25</v>
      </c>
      <c r="BU7" s="38">
        <v>96.1</v>
      </c>
      <c r="BV7" s="38">
        <v>99.07</v>
      </c>
      <c r="BW7" s="38">
        <v>99.99</v>
      </c>
      <c r="BX7" s="38">
        <v>100.65</v>
      </c>
      <c r="BY7" s="38">
        <v>99.87</v>
      </c>
      <c r="BZ7" s="38">
        <v>104.36</v>
      </c>
      <c r="CA7" s="38">
        <v>137.97</v>
      </c>
      <c r="CB7" s="38">
        <v>129.99</v>
      </c>
      <c r="CC7" s="38">
        <v>131.52000000000001</v>
      </c>
      <c r="CD7" s="38">
        <v>132.94</v>
      </c>
      <c r="CE7" s="38">
        <v>138.72999999999999</v>
      </c>
      <c r="CF7" s="38">
        <v>178.39</v>
      </c>
      <c r="CG7" s="38">
        <v>173.03</v>
      </c>
      <c r="CH7" s="38">
        <v>171.15</v>
      </c>
      <c r="CI7" s="38">
        <v>170.19</v>
      </c>
      <c r="CJ7" s="38">
        <v>171.81</v>
      </c>
      <c r="CK7" s="38">
        <v>165.71</v>
      </c>
      <c r="CL7" s="38">
        <v>54.26</v>
      </c>
      <c r="CM7" s="38">
        <v>52.46</v>
      </c>
      <c r="CN7" s="38">
        <v>51.2</v>
      </c>
      <c r="CO7" s="38">
        <v>53.15</v>
      </c>
      <c r="CP7" s="38">
        <v>53.31</v>
      </c>
      <c r="CQ7" s="38">
        <v>59.23</v>
      </c>
      <c r="CR7" s="38">
        <v>58.58</v>
      </c>
      <c r="CS7" s="38">
        <v>58.53</v>
      </c>
      <c r="CT7" s="38">
        <v>59.01</v>
      </c>
      <c r="CU7" s="38">
        <v>60.03</v>
      </c>
      <c r="CV7" s="38">
        <v>60.41</v>
      </c>
      <c r="CW7" s="38">
        <v>84.4</v>
      </c>
      <c r="CX7" s="38">
        <v>84.46</v>
      </c>
      <c r="CY7" s="38">
        <v>86.96</v>
      </c>
      <c r="CZ7" s="38">
        <v>82.96</v>
      </c>
      <c r="DA7" s="38">
        <v>83.05</v>
      </c>
      <c r="DB7" s="38">
        <v>85.53</v>
      </c>
      <c r="DC7" s="38">
        <v>85.23</v>
      </c>
      <c r="DD7" s="38">
        <v>85.26</v>
      </c>
      <c r="DE7" s="38">
        <v>85.37</v>
      </c>
      <c r="DF7" s="38">
        <v>84.81</v>
      </c>
      <c r="DG7" s="38">
        <v>89.93</v>
      </c>
      <c r="DH7" s="38">
        <v>53.35</v>
      </c>
      <c r="DI7" s="38">
        <v>55.51</v>
      </c>
      <c r="DJ7" s="38">
        <v>56.23</v>
      </c>
      <c r="DK7" s="38">
        <v>57.5</v>
      </c>
      <c r="DL7" s="38">
        <v>58.37</v>
      </c>
      <c r="DM7" s="38">
        <v>37.340000000000003</v>
      </c>
      <c r="DN7" s="38">
        <v>44.31</v>
      </c>
      <c r="DO7" s="38">
        <v>45.75</v>
      </c>
      <c r="DP7" s="38">
        <v>46.9</v>
      </c>
      <c r="DQ7" s="38">
        <v>47.28</v>
      </c>
      <c r="DR7" s="38">
        <v>48.12</v>
      </c>
      <c r="DS7" s="38">
        <v>32.229999999999997</v>
      </c>
      <c r="DT7" s="38">
        <v>32.950000000000003</v>
      </c>
      <c r="DU7" s="38">
        <v>32.31</v>
      </c>
      <c r="DV7" s="38">
        <v>33.71</v>
      </c>
      <c r="DW7" s="38">
        <v>35.42</v>
      </c>
      <c r="DX7" s="38">
        <v>8.39</v>
      </c>
      <c r="DY7" s="38">
        <v>10.09</v>
      </c>
      <c r="DZ7" s="38">
        <v>10.54</v>
      </c>
      <c r="EA7" s="38">
        <v>12.03</v>
      </c>
      <c r="EB7" s="38">
        <v>12.19</v>
      </c>
      <c r="EC7" s="38">
        <v>15.89</v>
      </c>
      <c r="ED7" s="38">
        <v>1.21</v>
      </c>
      <c r="EE7" s="38">
        <v>1.6</v>
      </c>
      <c r="EF7" s="38">
        <v>0.79</v>
      </c>
      <c r="EG7" s="38">
        <v>0.53</v>
      </c>
      <c r="EH7" s="38">
        <v>0.53</v>
      </c>
      <c r="EI7" s="38">
        <v>0.59</v>
      </c>
      <c r="EJ7" s="38">
        <v>0.6</v>
      </c>
      <c r="EK7" s="38">
        <v>0.56000000000000005</v>
      </c>
      <c r="EL7" s="38">
        <v>0.61</v>
      </c>
      <c r="EM7" s="38">
        <v>0.51</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