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-SHD01\zaisei\財政係共有ﾌｱｲﾙ\県地域振興課\h30\20190111_公営企業事業に係る「経営比較分析表」の作成について\02_回答\20190131_県送付分\"/>
    </mc:Choice>
  </mc:AlternateContent>
  <workbookProtection workbookAlgorithmName="SHA-512" workbookHashValue="J4VlkPTWIsXUdDfBcZovF0qJMFsYkP9V0BgJWyid/3DQUQ99mj66Fn7MFaz9uF+EkoMATdIJOOJ2RYSoFerCYA==" workbookSaltValue="SFPUdqDkWwMjsTrqLEJY/g==" workbookSpinCount="100000" lockStructure="1"/>
  <bookViews>
    <workbookView xWindow="0" yWindow="0" windowWidth="28800" windowHeight="124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LE76" i="4"/>
  <c r="HP76" i="4"/>
  <c r="BG51" i="4"/>
  <c r="FX51" i="4"/>
  <c r="KO30" i="4"/>
  <c r="FE51" i="4"/>
  <c r="HA76" i="4"/>
  <c r="AN51" i="4"/>
  <c r="FE30" i="4"/>
  <c r="AN30" i="4"/>
  <c r="JV51" i="4"/>
  <c r="KP76" i="4"/>
  <c r="AG76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<sst xmlns="http://schemas.openxmlformats.org/spreadsheetml/2006/main" count="287" uniqueCount="148">
  <si>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</si>
  <si>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</si>
  <si>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</si>
  <si>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</si>
  <si>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</si>
  <si>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</si>
  <si>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</si>
  <si>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</si>
  <si>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</si>
  <si>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</si>
  <si>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</si>
  <si>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</si>
  <si>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</si>
  <si>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</si>
  <si>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</si>
  <si>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</si>
  <si>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</si>
  <si>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</si>
  <si>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</si>
  <si>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</si>
  <si>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</si>
  <si>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</si>
  <si>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</si>
  <si>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</si>
  <si>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</si>
  <si>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</si>
  <si>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</si>
  <si>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</si>
  <si>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</si>
  <si>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</si>
  <si>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</si>
  <si>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</si>
  <si>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</si>
  <si>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</si>
  <si>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</si>
  <si>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</si>
  <si>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</si>
  <si>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</si>
  <si>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</si>
  <si>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</si>
  <si>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</si>
  <si>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</si>
  <si>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</si>
  <si>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</si>
  <si>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</si>
  <si>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</si>
  <si>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</si>
  <si>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</si>
  <si>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</si>
  <si>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</si>
  <si>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</si>
  <si>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</si>
  <si>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</si>
  <si>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</si>
  <si>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</si>
  <si>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</si>
  <si>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</si>
  <si>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</si>
  <si>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</si>
  <si>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</si>
  <si>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</si>
  <si>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</si>
  <si>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</si>
  <si>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</si>
  <si>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</si>
  <si>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</si>
  <si>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</si>
  <si>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</si>
  <si>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</si>
  <si>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</si>
  <si>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</si>
  <si>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</si>
  <si>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</si>
  <si>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</si>
  <si>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</si>
  <si>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</si>
  <si>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</si>
  <si>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</si>
  <si>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</si>
  <si>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</si>
  <si>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</si>
  <si>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</si>
  <si>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</si>
  <si>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</si>
  <si>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</si>
  <si>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</si>
  <si>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</si>
  <si>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</si>
  <si>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</si>
  <si>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</si>
  <si>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</si>
  <si>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</si>
  <si>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</si>
  <si>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</si>
  <si>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</si>
  <si>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</si>
  <si>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</si>
  <si>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</si>
  <si>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</si>
  <si>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</si>
  <si>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</si>
  <si>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</si>
  <si>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</si>
  <si>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</si>
  <si>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</si>
  <si>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</si>
  <si>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</si>
  <si>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</si>
  <si>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</si>
  <si>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</si>
  <si>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</si>
  <si>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</si>
  <si>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</si>
  <si>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</si>
  <si>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</si>
  <si>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</si>
  <si>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</si>
  <si>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</si>
  <si>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</si>
  <si>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</si>
  <si>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</si>
  <si>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</si>
  <si>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</si>
  <si>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</si>
  <si>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</si>
  <si>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</si>
  <si>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鳥取県　倉吉市</t>
  </si>
  <si>
    <t>市営新町駐車場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</si>
  <si>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</si>
  <si>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</si>
  <si>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</si>
  <si>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</si>
  <si>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</si>
  <si>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</si>
  <si>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</si>
  <si>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</si>
  <si>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</si>
  <si>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</si>
  <si>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</si>
  <si>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</si>
  <si>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</si>
  <si>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</si>
  <si>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</si>
  <si>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</si>
  <si>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⑪稼働率が類似施設平均値より低い理由は、収容台数全体に占める定期駐車場台数の割合が大きいためであり、稼働率は低いが料金収入は安定しているため、収益的収支比率は高くなる。</t>
    <rPh sb="1" eb="4">
      <t>カドウリツ</t>
    </rPh>
    <rPh sb="5" eb="7">
      <t>ルイジ</t>
    </rPh>
    <rPh sb="7" eb="9">
      <t>シセツ</t>
    </rPh>
    <rPh sb="9" eb="12">
      <t>ヘイキンチ</t>
    </rPh>
    <rPh sb="14" eb="15">
      <t>ヒク</t>
    </rPh>
    <rPh sb="16" eb="18">
      <t>リユウ</t>
    </rPh>
    <rPh sb="20" eb="22">
      <t>シュウヨウ</t>
    </rPh>
    <rPh sb="22" eb="24">
      <t>ダイスウ</t>
    </rPh>
    <rPh sb="24" eb="26">
      <t>ゼンタイ</t>
    </rPh>
    <rPh sb="27" eb="28">
      <t>シ</t>
    </rPh>
    <rPh sb="30" eb="32">
      <t>テイキ</t>
    </rPh>
    <rPh sb="32" eb="35">
      <t>チュウシャジョウ</t>
    </rPh>
    <rPh sb="35" eb="37">
      <t>ダイスウ</t>
    </rPh>
    <rPh sb="38" eb="40">
      <t>ワリアイ</t>
    </rPh>
    <rPh sb="41" eb="42">
      <t>オオ</t>
    </rPh>
    <rPh sb="50" eb="53">
      <t>カドウリツ</t>
    </rPh>
    <rPh sb="54" eb="55">
      <t>ヒク</t>
    </rPh>
    <rPh sb="57" eb="59">
      <t>リョウキン</t>
    </rPh>
    <rPh sb="59" eb="61">
      <t>シュウニュウ</t>
    </rPh>
    <rPh sb="62" eb="64">
      <t>アンテイ</t>
    </rPh>
    <rPh sb="71" eb="74">
      <t>シュウエキテキ</t>
    </rPh>
    <rPh sb="74" eb="76">
      <t>シュウシ</t>
    </rPh>
    <rPh sb="76" eb="78">
      <t>ヒリツ</t>
    </rPh>
    <rPh sb="79" eb="80">
      <t>タカ</t>
    </rPh>
    <phoneticPr fontId="15"/>
  </si>
  <si>
    <t>⑩企業債残高対料金収入比率は、企業債残高もなく新たな設備投資も今後の収益等で賄える。</t>
    <rPh sb="38" eb="39">
      <t>マカナ</t>
    </rPh>
    <phoneticPr fontId="15"/>
  </si>
  <si>
    <t>計画に沿って、施設の更新を順次着工予定としている。更新後、施設の維持管理、民間活用を含めた改革は今後の検討事項である。</t>
    <rPh sb="0" eb="2">
      <t>ケイカク</t>
    </rPh>
    <rPh sb="3" eb="4">
      <t>ソ</t>
    </rPh>
    <rPh sb="7" eb="9">
      <t>シセツ</t>
    </rPh>
    <rPh sb="13" eb="15">
      <t>ジュンジ</t>
    </rPh>
    <rPh sb="15" eb="17">
      <t>チャッコウ</t>
    </rPh>
    <rPh sb="17" eb="19">
      <t>ヨテイ</t>
    </rPh>
    <rPh sb="25" eb="28">
      <t>コウシンゴ</t>
    </rPh>
    <rPh sb="29" eb="31">
      <t>シセツ</t>
    </rPh>
    <rPh sb="32" eb="34">
      <t>イジ</t>
    </rPh>
    <rPh sb="34" eb="36">
      <t>カンリ</t>
    </rPh>
    <rPh sb="37" eb="39">
      <t>ミンカン</t>
    </rPh>
    <rPh sb="39" eb="41">
      <t>カツヨウ</t>
    </rPh>
    <rPh sb="42" eb="43">
      <t>フク</t>
    </rPh>
    <rPh sb="45" eb="47">
      <t>カイカク</t>
    </rPh>
    <rPh sb="48" eb="50">
      <t>コンゴ</t>
    </rPh>
    <rPh sb="51" eb="53">
      <t>ケントウ</t>
    </rPh>
    <rPh sb="53" eb="55">
      <t>ジコウ</t>
    </rPh>
    <phoneticPr fontId="15"/>
  </si>
  <si>
    <t>①収益的収支比率は、黒字であることを示す100％以上を維持している。今後も、定期駐車場の利用者が極端に減少しない限り、健全経営が見込まれる。
②他会計補助金比率は、平成25年度で企業債の償還が終了し、一般会計からの繰入金はなく0％を維持している。
③駐車台数一台当たりの他会計補助金額は、平成25年度で企業債の償還が終了し特別会計のみで運営。
④売上高GOP比率は、公営企業として高い収益性を保っており、経営は健全であるといえる。
⑤EBITDAは、施設の規模が小さいため類似平均より低いものの、高い収益性を保っている。</t>
    <rPh sb="6" eb="8">
      <t>ヒリツ</t>
    </rPh>
    <rPh sb="34" eb="36">
      <t>コンゴ</t>
    </rPh>
    <rPh sb="38" eb="40">
      <t>テイキ</t>
    </rPh>
    <rPh sb="40" eb="43">
      <t>チュウシャジョウ</t>
    </rPh>
    <rPh sb="44" eb="47">
      <t>リヨウシャ</t>
    </rPh>
    <rPh sb="48" eb="50">
      <t>キョクタン</t>
    </rPh>
    <rPh sb="51" eb="53">
      <t>ゲンショウ</t>
    </rPh>
    <rPh sb="56" eb="57">
      <t>カギ</t>
    </rPh>
    <rPh sb="59" eb="61">
      <t>ケンゼン</t>
    </rPh>
    <rPh sb="61" eb="63">
      <t>ケイエイ</t>
    </rPh>
    <rPh sb="64" eb="66">
      <t>ミコ</t>
    </rPh>
    <rPh sb="82" eb="84">
      <t>ヘイセイ</t>
    </rPh>
    <rPh sb="86" eb="88">
      <t>ネンド</t>
    </rPh>
    <rPh sb="116" eb="118">
      <t>イジ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</si>
</sst>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642.70000000000005</c:v>
                </c:pt>
                <c:pt idx="2">
                  <c:v>823.4</c:v>
                </c:pt>
                <c:pt idx="3">
                  <c:v>787.9</c:v>
                </c:pt>
                <c:pt idx="4">
                  <c:v>604.5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6-4448-9BF4-BE6DF724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980528"/>
        <c:axId val="240984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F6-4448-9BF4-BE6DF724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80528"/>
        <c:axId val="240984936"/>
      </c:lineChart>
      <c:dateAx>
        <c:axId val="24098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984936"/>
        <c:crosses val="autoZero"/>
        <c:auto val="1"/>
        <c:lblOffset val="100"/>
        <c:baseTimeUnit val="years"/>
      </c:dateAx>
      <c:valAx>
        <c:axId val="240984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0980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5-4546-A140-8FBC7AC3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06096"/>
        <c:axId val="24099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45-4546-A140-8FBC7AC3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06096"/>
        <c:axId val="240994512"/>
      </c:lineChart>
      <c:dateAx>
        <c:axId val="24040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994512"/>
        <c:crosses val="autoZero"/>
        <c:auto val="1"/>
        <c:lblOffset val="100"/>
        <c:baseTimeUnit val="years"/>
      </c:dateAx>
      <c:valAx>
        <c:axId val="24099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040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3-45D0-9DA2-764841D0D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92440"/>
        <c:axId val="241092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C3-45D0-9DA2-764841D0D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092440"/>
        <c:axId val="241092824"/>
      </c:lineChart>
      <c:dateAx>
        <c:axId val="241092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092824"/>
        <c:crosses val="autoZero"/>
        <c:auto val="1"/>
        <c:lblOffset val="100"/>
        <c:baseTimeUnit val="years"/>
      </c:dateAx>
      <c:valAx>
        <c:axId val="241092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092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D-4F23-88DF-310458D1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36960"/>
        <c:axId val="24177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ED-4F23-88DF-310458D1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36960"/>
        <c:axId val="241773656"/>
      </c:lineChart>
      <c:dateAx>
        <c:axId val="24113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773656"/>
        <c:crosses val="autoZero"/>
        <c:auto val="1"/>
        <c:lblOffset val="100"/>
        <c:baseTimeUnit val="years"/>
      </c:dateAx>
      <c:valAx>
        <c:axId val="24177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136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57.8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4-4013-9AF9-B21C3654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53712"/>
        <c:axId val="24164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4-4013-9AF9-B21C36542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53712"/>
        <c:axId val="241641824"/>
      </c:lineChart>
      <c:dateAx>
        <c:axId val="24175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41824"/>
        <c:crosses val="autoZero"/>
        <c:auto val="1"/>
        <c:lblOffset val="100"/>
        <c:baseTimeUnit val="years"/>
      </c:dateAx>
      <c:valAx>
        <c:axId val="24164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75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191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4-4510-8C32-AB1C28B2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43000"/>
        <c:axId val="24164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E4-4510-8C32-AB1C28B2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43000"/>
        <c:axId val="241643392"/>
      </c:lineChart>
      <c:dateAx>
        <c:axId val="24164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43392"/>
        <c:crosses val="autoZero"/>
        <c:auto val="1"/>
        <c:lblOffset val="100"/>
        <c:baseTimeUnit val="years"/>
      </c:dateAx>
      <c:valAx>
        <c:axId val="24164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1643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118.8</c:v>
                </c:pt>
                <c:pt idx="1">
                  <c:v>117</c:v>
                </c:pt>
                <c:pt idx="2">
                  <c:v>108.9</c:v>
                </c:pt>
                <c:pt idx="3">
                  <c:v>109.8</c:v>
                </c:pt>
                <c:pt idx="4">
                  <c:v>111.6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50-4B76-BF51-791AB4A5A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44176"/>
        <c:axId val="241644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50-4B76-BF51-791AB4A5A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644176"/>
        <c:axId val="241644568"/>
      </c:lineChart>
      <c:dateAx>
        <c:axId val="24164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644568"/>
        <c:crosses val="autoZero"/>
        <c:auto val="1"/>
        <c:lblOffset val="100"/>
        <c:baseTimeUnit val="years"/>
      </c:dateAx>
      <c:valAx>
        <c:axId val="241644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644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67.8</c:v>
                </c:pt>
                <c:pt idx="1">
                  <c:v>84.4</c:v>
                </c:pt>
                <c:pt idx="2">
                  <c:v>87.9</c:v>
                </c:pt>
                <c:pt idx="3">
                  <c:v>87.3</c:v>
                </c:pt>
                <c:pt idx="4">
                  <c:v>83.4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3-4C20-BC80-8688A36A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19000"/>
        <c:axId val="24201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53-4C20-BC80-8688A36A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19000"/>
        <c:axId val="242019392"/>
      </c:lineChart>
      <c:dateAx>
        <c:axId val="24201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019392"/>
        <c:crosses val="autoZero"/>
        <c:auto val="1"/>
        <c:lblOffset val="100"/>
        <c:baseTimeUnit val="years"/>
      </c:dateAx>
      <c:valAx>
        <c:axId val="24201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019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4571</c:v>
                </c:pt>
                <c:pt idx="1">
                  <c:v>5584</c:v>
                </c:pt>
                <c:pt idx="2">
                  <c:v>5816</c:v>
                </c:pt>
                <c:pt idx="3">
                  <c:v>5923</c:v>
                </c:pt>
                <c:pt idx="4">
                  <c:v>5671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3E-43EE-9042-29948BB27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20176"/>
        <c:axId val="24202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3E-43EE-9042-29948BB27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20176"/>
        <c:axId val="242020568"/>
      </c:lineChart>
      <c:dateAx>
        <c:axId val="24202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020568"/>
        <c:crosses val="autoZero"/>
        <c:auto val="1"/>
        <c:lblOffset val="100"/>
        <c:baseTimeUnit val="years"/>
      </c:dateAx>
      <c:valAx>
        <c:axId val="242020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2020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66" sqref="ND66:NR82"/>
    </sheetView>
  </sheetViews>
  <sheetFormatPr defaultColWidth="2.625" defaultRowHeight="13.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鳥取県倉吉市　市営新町駐車場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2698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100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642.70000000000005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823.4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787.9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604.5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57.8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118.8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117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108.9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109.8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111.6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22" t="s">
        <v>145</v>
      </c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4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22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4"/>
    </row>
    <row r="34" spans="1:382" ht="13.5" customHeight="1">
      <c r="A34" s="2"/>
      <c r="B34" s="22"/>
      <c r="C34" s="24"/>
      <c r="D34" s="4"/>
      <c r="E34" s="4"/>
      <c r="F34" s="4"/>
      <c r="G34" s="4"/>
      <c r="H34" s="125" t="s">
        <v>30</v>
      </c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24"/>
      <c r="DQ34" s="24"/>
      <c r="DR34" s="24"/>
      <c r="DS34" s="24"/>
      <c r="DT34" s="24"/>
      <c r="DU34" s="24"/>
      <c r="DV34" s="24"/>
      <c r="DW34" s="24"/>
      <c r="DX34" s="24"/>
      <c r="DY34" s="125" t="s">
        <v>31</v>
      </c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24"/>
      <c r="IH34" s="24"/>
      <c r="II34" s="24"/>
      <c r="IJ34" s="25"/>
      <c r="IK34" s="32"/>
      <c r="IL34" s="24"/>
      <c r="IM34" s="24"/>
      <c r="IN34" s="24"/>
      <c r="IO34" s="24"/>
      <c r="IP34" s="125" t="s">
        <v>32</v>
      </c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5"/>
      <c r="MW34" s="24"/>
      <c r="MX34" s="24"/>
      <c r="MY34" s="24"/>
      <c r="MZ34" s="24"/>
      <c r="NA34" s="24"/>
      <c r="NB34" s="25"/>
      <c r="NC34" s="2"/>
      <c r="ND34" s="122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4"/>
    </row>
    <row r="35" spans="1:382" ht="13.5" customHeight="1">
      <c r="A35" s="2"/>
      <c r="B35" s="22"/>
      <c r="C35" s="24"/>
      <c r="D35" s="4"/>
      <c r="E35" s="4"/>
      <c r="F35" s="4"/>
      <c r="G35" s="4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24"/>
      <c r="DQ35" s="24"/>
      <c r="DR35" s="24"/>
      <c r="DS35" s="24"/>
      <c r="DT35" s="24"/>
      <c r="DU35" s="24"/>
      <c r="DV35" s="24"/>
      <c r="DW35" s="24"/>
      <c r="DX35" s="24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22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4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22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4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22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4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22"/>
      <c r="NE38" s="123"/>
      <c r="NF38" s="123"/>
      <c r="NG38" s="123"/>
      <c r="NH38" s="123"/>
      <c r="NI38" s="123"/>
      <c r="NJ38" s="123"/>
      <c r="NK38" s="123"/>
      <c r="NL38" s="123"/>
      <c r="NM38" s="123"/>
      <c r="NN38" s="123"/>
      <c r="NO38" s="123"/>
      <c r="NP38" s="123"/>
      <c r="NQ38" s="123"/>
      <c r="NR38" s="124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22"/>
      <c r="NE39" s="123"/>
      <c r="NF39" s="123"/>
      <c r="NG39" s="123"/>
      <c r="NH39" s="123"/>
      <c r="NI39" s="123"/>
      <c r="NJ39" s="123"/>
      <c r="NK39" s="123"/>
      <c r="NL39" s="123"/>
      <c r="NM39" s="123"/>
      <c r="NN39" s="123"/>
      <c r="NO39" s="123"/>
      <c r="NP39" s="123"/>
      <c r="NQ39" s="123"/>
      <c r="NR39" s="124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22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4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22"/>
      <c r="NE41" s="123"/>
      <c r="NF41" s="123"/>
      <c r="NG41" s="123"/>
      <c r="NH41" s="123"/>
      <c r="NI41" s="123"/>
      <c r="NJ41" s="123"/>
      <c r="NK41" s="123"/>
      <c r="NL41" s="123"/>
      <c r="NM41" s="123"/>
      <c r="NN41" s="123"/>
      <c r="NO41" s="123"/>
      <c r="NP41" s="123"/>
      <c r="NQ41" s="123"/>
      <c r="NR41" s="124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22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4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22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4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22"/>
      <c r="NE44" s="123"/>
      <c r="NF44" s="123"/>
      <c r="NG44" s="123"/>
      <c r="NH44" s="123"/>
      <c r="NI44" s="123"/>
      <c r="NJ44" s="123"/>
      <c r="NK44" s="123"/>
      <c r="NL44" s="123"/>
      <c r="NM44" s="123"/>
      <c r="NN44" s="123"/>
      <c r="NO44" s="123"/>
      <c r="NP44" s="123"/>
      <c r="NQ44" s="123"/>
      <c r="NR44" s="124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22"/>
      <c r="NE45" s="123"/>
      <c r="NF45" s="123"/>
      <c r="NG45" s="123"/>
      <c r="NH45" s="123"/>
      <c r="NI45" s="123"/>
      <c r="NJ45" s="123"/>
      <c r="NK45" s="123"/>
      <c r="NL45" s="123"/>
      <c r="NM45" s="123"/>
      <c r="NN45" s="123"/>
      <c r="NO45" s="123"/>
      <c r="NP45" s="123"/>
      <c r="NQ45" s="123"/>
      <c r="NR45" s="124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22"/>
      <c r="NE46" s="123"/>
      <c r="NF46" s="123"/>
      <c r="NG46" s="123"/>
      <c r="NH46" s="123"/>
      <c r="NI46" s="123"/>
      <c r="NJ46" s="123"/>
      <c r="NK46" s="123"/>
      <c r="NL46" s="123"/>
      <c r="NM46" s="123"/>
      <c r="NN46" s="123"/>
      <c r="NO46" s="123"/>
      <c r="NP46" s="123"/>
      <c r="NQ46" s="123"/>
      <c r="NR46" s="124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22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4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22" t="s">
        <v>144</v>
      </c>
      <c r="NE49" s="123"/>
      <c r="NF49" s="123"/>
      <c r="NG49" s="123"/>
      <c r="NH49" s="123"/>
      <c r="NI49" s="123"/>
      <c r="NJ49" s="123"/>
      <c r="NK49" s="123"/>
      <c r="NL49" s="123"/>
      <c r="NM49" s="123"/>
      <c r="NN49" s="123"/>
      <c r="NO49" s="123"/>
      <c r="NP49" s="123"/>
      <c r="NQ49" s="123"/>
      <c r="NR49" s="124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22"/>
      <c r="NE50" s="123"/>
      <c r="NF50" s="123"/>
      <c r="NG50" s="123"/>
      <c r="NH50" s="123"/>
      <c r="NI50" s="123"/>
      <c r="NJ50" s="123"/>
      <c r="NK50" s="123"/>
      <c r="NL50" s="123"/>
      <c r="NM50" s="123"/>
      <c r="NN50" s="123"/>
      <c r="NO50" s="123"/>
      <c r="NP50" s="123"/>
      <c r="NQ50" s="123"/>
      <c r="NR50" s="124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22"/>
      <c r="NE51" s="123"/>
      <c r="NF51" s="123"/>
      <c r="NG51" s="123"/>
      <c r="NH51" s="123"/>
      <c r="NI51" s="123"/>
      <c r="NJ51" s="123"/>
      <c r="NK51" s="123"/>
      <c r="NL51" s="123"/>
      <c r="NM51" s="123"/>
      <c r="NN51" s="123"/>
      <c r="NO51" s="123"/>
      <c r="NP51" s="123"/>
      <c r="NQ51" s="123"/>
      <c r="NR51" s="124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9">
        <f>データ!AU7</f>
        <v>191</v>
      </c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>
        <f>データ!AV7</f>
        <v>0</v>
      </c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>
        <f>データ!AW7</f>
        <v>0</v>
      </c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>
        <f>データ!AX7</f>
        <v>0</v>
      </c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>
        <f>データ!AY7</f>
        <v>0</v>
      </c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67.8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84.4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87.9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87.3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83.4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9">
        <f>データ!BQ7</f>
        <v>4571</v>
      </c>
      <c r="JD52" s="129"/>
      <c r="JE52" s="129"/>
      <c r="JF52" s="129"/>
      <c r="JG52" s="129"/>
      <c r="JH52" s="129"/>
      <c r="JI52" s="129"/>
      <c r="JJ52" s="129"/>
      <c r="JK52" s="129"/>
      <c r="JL52" s="129"/>
      <c r="JM52" s="129"/>
      <c r="JN52" s="129"/>
      <c r="JO52" s="129"/>
      <c r="JP52" s="129"/>
      <c r="JQ52" s="129"/>
      <c r="JR52" s="129"/>
      <c r="JS52" s="129"/>
      <c r="JT52" s="129"/>
      <c r="JU52" s="129"/>
      <c r="JV52" s="129">
        <f>データ!BR7</f>
        <v>5584</v>
      </c>
      <c r="JW52" s="129"/>
      <c r="JX52" s="129"/>
      <c r="JY52" s="129"/>
      <c r="JZ52" s="129"/>
      <c r="KA52" s="129"/>
      <c r="KB52" s="129"/>
      <c r="KC52" s="129"/>
      <c r="KD52" s="129"/>
      <c r="KE52" s="129"/>
      <c r="KF52" s="129"/>
      <c r="KG52" s="129"/>
      <c r="KH52" s="129"/>
      <c r="KI52" s="129"/>
      <c r="KJ52" s="129"/>
      <c r="KK52" s="129"/>
      <c r="KL52" s="129"/>
      <c r="KM52" s="129"/>
      <c r="KN52" s="129"/>
      <c r="KO52" s="129">
        <f>データ!BS7</f>
        <v>5816</v>
      </c>
      <c r="KP52" s="129"/>
      <c r="KQ52" s="129"/>
      <c r="KR52" s="129"/>
      <c r="KS52" s="129"/>
      <c r="KT52" s="129"/>
      <c r="KU52" s="129"/>
      <c r="KV52" s="129"/>
      <c r="KW52" s="129"/>
      <c r="KX52" s="129"/>
      <c r="KY52" s="129"/>
      <c r="KZ52" s="129"/>
      <c r="LA52" s="129"/>
      <c r="LB52" s="129"/>
      <c r="LC52" s="129"/>
      <c r="LD52" s="129"/>
      <c r="LE52" s="129"/>
      <c r="LF52" s="129"/>
      <c r="LG52" s="129"/>
      <c r="LH52" s="129">
        <f>データ!BT7</f>
        <v>5923</v>
      </c>
      <c r="LI52" s="129"/>
      <c r="LJ52" s="129"/>
      <c r="LK52" s="129"/>
      <c r="LL52" s="129"/>
      <c r="LM52" s="129"/>
      <c r="LN52" s="129"/>
      <c r="LO52" s="129"/>
      <c r="LP52" s="129"/>
      <c r="LQ52" s="129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>
        <f>データ!BU7</f>
        <v>5671</v>
      </c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  <c r="MN52" s="129"/>
      <c r="MO52" s="129"/>
      <c r="MP52" s="129"/>
      <c r="MQ52" s="129"/>
      <c r="MR52" s="129"/>
      <c r="MS52" s="12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22"/>
      <c r="NE52" s="123"/>
      <c r="NF52" s="123"/>
      <c r="NG52" s="123"/>
      <c r="NH52" s="123"/>
      <c r="NI52" s="123"/>
      <c r="NJ52" s="123"/>
      <c r="NK52" s="123"/>
      <c r="NL52" s="123"/>
      <c r="NM52" s="123"/>
      <c r="NN52" s="123"/>
      <c r="NO52" s="123"/>
      <c r="NP52" s="123"/>
      <c r="NQ52" s="123"/>
      <c r="NR52" s="124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9">
        <f>データ!AZ7</f>
        <v>27</v>
      </c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>
        <f>データ!BA7</f>
        <v>23</v>
      </c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>
        <f>データ!BB7</f>
        <v>22</v>
      </c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>
        <f>データ!BC7</f>
        <v>16</v>
      </c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>
        <f>データ!BD7</f>
        <v>21</v>
      </c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9">
        <f>データ!BV7</f>
        <v>6777</v>
      </c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>
        <f>データ!BW7</f>
        <v>7496</v>
      </c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>
        <f>データ!BX7</f>
        <v>6967</v>
      </c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>
        <f>データ!BY7</f>
        <v>7138</v>
      </c>
      <c r="LI53" s="129"/>
      <c r="LJ53" s="129"/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>
        <f>データ!BZ7</f>
        <v>8131</v>
      </c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  <c r="MN53" s="129"/>
      <c r="MO53" s="129"/>
      <c r="MP53" s="129"/>
      <c r="MQ53" s="129"/>
      <c r="MR53" s="129"/>
      <c r="MS53" s="12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22"/>
      <c r="NE53" s="123"/>
      <c r="NF53" s="123"/>
      <c r="NG53" s="123"/>
      <c r="NH53" s="123"/>
      <c r="NI53" s="123"/>
      <c r="NJ53" s="123"/>
      <c r="NK53" s="123"/>
      <c r="NL53" s="123"/>
      <c r="NM53" s="123"/>
      <c r="NN53" s="123"/>
      <c r="NO53" s="123"/>
      <c r="NP53" s="123"/>
      <c r="NQ53" s="123"/>
      <c r="NR53" s="124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22"/>
      <c r="NE54" s="123"/>
      <c r="NF54" s="123"/>
      <c r="NG54" s="123"/>
      <c r="NH54" s="123"/>
      <c r="NI54" s="123"/>
      <c r="NJ54" s="123"/>
      <c r="NK54" s="123"/>
      <c r="NL54" s="123"/>
      <c r="NM54" s="123"/>
      <c r="NN54" s="123"/>
      <c r="NO54" s="123"/>
      <c r="NP54" s="123"/>
      <c r="NQ54" s="123"/>
      <c r="NR54" s="124"/>
    </row>
    <row r="55" spans="1:382" ht="13.5" customHeight="1">
      <c r="A55" s="2"/>
      <c r="B55" s="22"/>
      <c r="C55" s="24"/>
      <c r="D55" s="4"/>
      <c r="E55" s="4"/>
      <c r="F55" s="4"/>
      <c r="G55" s="4"/>
      <c r="H55" s="125" t="s">
        <v>34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24"/>
      <c r="DQ55" s="24"/>
      <c r="DR55" s="24"/>
      <c r="DS55" s="24"/>
      <c r="DT55" s="24"/>
      <c r="DU55" s="24"/>
      <c r="DV55" s="24"/>
      <c r="DW55" s="24"/>
      <c r="DX55" s="24"/>
      <c r="DY55" s="125" t="s">
        <v>35</v>
      </c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24"/>
      <c r="IH55" s="24"/>
      <c r="II55" s="24"/>
      <c r="IJ55" s="24"/>
      <c r="IK55" s="24"/>
      <c r="IL55" s="24"/>
      <c r="IM55" s="24"/>
      <c r="IN55" s="24"/>
      <c r="IO55" s="24"/>
      <c r="IP55" s="125" t="s">
        <v>36</v>
      </c>
      <c r="IQ55" s="125"/>
      <c r="IR55" s="125"/>
      <c r="IS55" s="125"/>
      <c r="IT55" s="125"/>
      <c r="IU55" s="125"/>
      <c r="IV55" s="125"/>
      <c r="IW55" s="125"/>
      <c r="IX55" s="125"/>
      <c r="IY55" s="125"/>
      <c r="IZ55" s="125"/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5"/>
      <c r="JL55" s="125"/>
      <c r="JM55" s="125"/>
      <c r="JN55" s="125"/>
      <c r="JO55" s="125"/>
      <c r="JP55" s="125"/>
      <c r="JQ55" s="125"/>
      <c r="JR55" s="125"/>
      <c r="JS55" s="125"/>
      <c r="JT55" s="125"/>
      <c r="JU55" s="125"/>
      <c r="JV55" s="125"/>
      <c r="JW55" s="125"/>
      <c r="JX55" s="125"/>
      <c r="JY55" s="125"/>
      <c r="JZ55" s="125"/>
      <c r="KA55" s="125"/>
      <c r="KB55" s="125"/>
      <c r="KC55" s="125"/>
      <c r="KD55" s="125"/>
      <c r="KE55" s="125"/>
      <c r="KF55" s="125"/>
      <c r="KG55" s="125"/>
      <c r="KH55" s="125"/>
      <c r="KI55" s="125"/>
      <c r="KJ55" s="125"/>
      <c r="KK55" s="125"/>
      <c r="KL55" s="125"/>
      <c r="KM55" s="125"/>
      <c r="KN55" s="125"/>
      <c r="KO55" s="125"/>
      <c r="KP55" s="125"/>
      <c r="KQ55" s="125"/>
      <c r="KR55" s="125"/>
      <c r="KS55" s="125"/>
      <c r="KT55" s="125"/>
      <c r="KU55" s="125"/>
      <c r="KV55" s="125"/>
      <c r="KW55" s="125"/>
      <c r="KX55" s="125"/>
      <c r="KY55" s="125"/>
      <c r="KZ55" s="125"/>
      <c r="LA55" s="125"/>
      <c r="LB55" s="125"/>
      <c r="LC55" s="125"/>
      <c r="LD55" s="125"/>
      <c r="LE55" s="125"/>
      <c r="LF55" s="125"/>
      <c r="LG55" s="125"/>
      <c r="LH55" s="125"/>
      <c r="LI55" s="125"/>
      <c r="LJ55" s="125"/>
      <c r="LK55" s="125"/>
      <c r="LL55" s="125"/>
      <c r="LM55" s="125"/>
      <c r="LN55" s="125"/>
      <c r="LO55" s="125"/>
      <c r="LP55" s="125"/>
      <c r="LQ55" s="125"/>
      <c r="LR55" s="125"/>
      <c r="LS55" s="125"/>
      <c r="LT55" s="125"/>
      <c r="LU55" s="125"/>
      <c r="LV55" s="125"/>
      <c r="LW55" s="125"/>
      <c r="LX55" s="125"/>
      <c r="LY55" s="125"/>
      <c r="LZ55" s="125"/>
      <c r="MA55" s="125"/>
      <c r="MB55" s="125"/>
      <c r="MC55" s="125"/>
      <c r="MD55" s="125"/>
      <c r="ME55" s="125"/>
      <c r="MF55" s="125"/>
      <c r="MG55" s="125"/>
      <c r="MH55" s="125"/>
      <c r="MI55" s="125"/>
      <c r="MJ55" s="125"/>
      <c r="MK55" s="125"/>
      <c r="ML55" s="125"/>
      <c r="MM55" s="125"/>
      <c r="MN55" s="125"/>
      <c r="MO55" s="125"/>
      <c r="MP55" s="125"/>
      <c r="MQ55" s="125"/>
      <c r="MR55" s="125"/>
      <c r="MS55" s="125"/>
      <c r="MT55" s="125"/>
      <c r="MU55" s="125"/>
      <c r="MV55" s="125"/>
      <c r="MW55" s="4"/>
      <c r="MX55" s="4"/>
      <c r="MY55" s="4"/>
      <c r="MZ55" s="24"/>
      <c r="NA55" s="24"/>
      <c r="NB55" s="23"/>
      <c r="NC55" s="2"/>
      <c r="ND55" s="122"/>
      <c r="NE55" s="123"/>
      <c r="NF55" s="123"/>
      <c r="NG55" s="123"/>
      <c r="NH55" s="123"/>
      <c r="NI55" s="123"/>
      <c r="NJ55" s="123"/>
      <c r="NK55" s="123"/>
      <c r="NL55" s="123"/>
      <c r="NM55" s="123"/>
      <c r="NN55" s="123"/>
      <c r="NO55" s="123"/>
      <c r="NP55" s="123"/>
      <c r="NQ55" s="123"/>
      <c r="NR55" s="124"/>
    </row>
    <row r="56" spans="1:382" ht="13.5" customHeight="1">
      <c r="A56" s="2"/>
      <c r="B56" s="22"/>
      <c r="C56" s="24"/>
      <c r="D56" s="4"/>
      <c r="E56" s="4"/>
      <c r="F56" s="4"/>
      <c r="G56" s="4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24"/>
      <c r="DQ56" s="24"/>
      <c r="DR56" s="24"/>
      <c r="DS56" s="24"/>
      <c r="DT56" s="24"/>
      <c r="DU56" s="24"/>
      <c r="DV56" s="24"/>
      <c r="DW56" s="24"/>
      <c r="DX56" s="24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24"/>
      <c r="IH56" s="24"/>
      <c r="II56" s="24"/>
      <c r="IJ56" s="24"/>
      <c r="IK56" s="24"/>
      <c r="IL56" s="24"/>
      <c r="IM56" s="24"/>
      <c r="IN56" s="24"/>
      <c r="IO56" s="24"/>
      <c r="IP56" s="125"/>
      <c r="IQ56" s="125"/>
      <c r="IR56" s="125"/>
      <c r="IS56" s="125"/>
      <c r="IT56" s="125"/>
      <c r="IU56" s="125"/>
      <c r="IV56" s="125"/>
      <c r="IW56" s="125"/>
      <c r="IX56" s="125"/>
      <c r="IY56" s="125"/>
      <c r="IZ56" s="125"/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5"/>
      <c r="JL56" s="125"/>
      <c r="JM56" s="125"/>
      <c r="JN56" s="125"/>
      <c r="JO56" s="125"/>
      <c r="JP56" s="125"/>
      <c r="JQ56" s="125"/>
      <c r="JR56" s="125"/>
      <c r="JS56" s="125"/>
      <c r="JT56" s="125"/>
      <c r="JU56" s="125"/>
      <c r="JV56" s="125"/>
      <c r="JW56" s="125"/>
      <c r="JX56" s="125"/>
      <c r="JY56" s="125"/>
      <c r="JZ56" s="125"/>
      <c r="KA56" s="125"/>
      <c r="KB56" s="125"/>
      <c r="KC56" s="125"/>
      <c r="KD56" s="125"/>
      <c r="KE56" s="125"/>
      <c r="KF56" s="125"/>
      <c r="KG56" s="125"/>
      <c r="KH56" s="125"/>
      <c r="KI56" s="125"/>
      <c r="KJ56" s="125"/>
      <c r="KK56" s="125"/>
      <c r="KL56" s="125"/>
      <c r="KM56" s="125"/>
      <c r="KN56" s="125"/>
      <c r="KO56" s="125"/>
      <c r="KP56" s="125"/>
      <c r="KQ56" s="125"/>
      <c r="KR56" s="125"/>
      <c r="KS56" s="125"/>
      <c r="KT56" s="125"/>
      <c r="KU56" s="125"/>
      <c r="KV56" s="125"/>
      <c r="KW56" s="125"/>
      <c r="KX56" s="125"/>
      <c r="KY56" s="125"/>
      <c r="KZ56" s="125"/>
      <c r="LA56" s="125"/>
      <c r="LB56" s="125"/>
      <c r="LC56" s="125"/>
      <c r="LD56" s="125"/>
      <c r="LE56" s="125"/>
      <c r="LF56" s="125"/>
      <c r="LG56" s="125"/>
      <c r="LH56" s="125"/>
      <c r="LI56" s="125"/>
      <c r="LJ56" s="125"/>
      <c r="LK56" s="125"/>
      <c r="LL56" s="125"/>
      <c r="LM56" s="125"/>
      <c r="LN56" s="125"/>
      <c r="LO56" s="125"/>
      <c r="LP56" s="125"/>
      <c r="LQ56" s="125"/>
      <c r="LR56" s="125"/>
      <c r="LS56" s="125"/>
      <c r="LT56" s="125"/>
      <c r="LU56" s="125"/>
      <c r="LV56" s="125"/>
      <c r="LW56" s="125"/>
      <c r="LX56" s="125"/>
      <c r="LY56" s="125"/>
      <c r="LZ56" s="125"/>
      <c r="MA56" s="125"/>
      <c r="MB56" s="125"/>
      <c r="MC56" s="125"/>
      <c r="MD56" s="125"/>
      <c r="ME56" s="125"/>
      <c r="MF56" s="125"/>
      <c r="MG56" s="125"/>
      <c r="MH56" s="125"/>
      <c r="MI56" s="125"/>
      <c r="MJ56" s="125"/>
      <c r="MK56" s="125"/>
      <c r="ML56" s="125"/>
      <c r="MM56" s="125"/>
      <c r="MN56" s="125"/>
      <c r="MO56" s="125"/>
      <c r="MP56" s="125"/>
      <c r="MQ56" s="125"/>
      <c r="MR56" s="125"/>
      <c r="MS56" s="125"/>
      <c r="MT56" s="125"/>
      <c r="MU56" s="125"/>
      <c r="MV56" s="125"/>
      <c r="MW56" s="4"/>
      <c r="MX56" s="4"/>
      <c r="MY56" s="4"/>
      <c r="MZ56" s="24"/>
      <c r="NA56" s="24"/>
      <c r="NB56" s="23"/>
      <c r="NC56" s="2"/>
      <c r="ND56" s="122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4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22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4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22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4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22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4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22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4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22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4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22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4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30" t="s">
        <v>38</v>
      </c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22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4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6"/>
      <c r="NE64" s="127"/>
      <c r="NF64" s="127"/>
      <c r="NG64" s="127"/>
      <c r="NH64" s="127"/>
      <c r="NI64" s="127"/>
      <c r="NJ64" s="127"/>
      <c r="NK64" s="127"/>
      <c r="NL64" s="127"/>
      <c r="NM64" s="127"/>
      <c r="NN64" s="127"/>
      <c r="NO64" s="127"/>
      <c r="NP64" s="127"/>
      <c r="NQ64" s="127"/>
      <c r="NR64" s="128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22" t="s">
        <v>146</v>
      </c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4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31">
        <f>データ!CM7</f>
        <v>12</v>
      </c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22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4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4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  <c r="EM68" s="135"/>
      <c r="EN68" s="135"/>
      <c r="EO68" s="135"/>
      <c r="EP68" s="135"/>
      <c r="EQ68" s="135"/>
      <c r="ER68" s="135"/>
      <c r="ES68" s="135"/>
      <c r="ET68" s="135"/>
      <c r="EU68" s="135"/>
      <c r="EV68" s="135"/>
      <c r="EW68" s="135"/>
      <c r="EX68" s="135"/>
      <c r="EY68" s="135"/>
      <c r="EZ68" s="135"/>
      <c r="FA68" s="135"/>
      <c r="FB68" s="135"/>
      <c r="FC68" s="135"/>
      <c r="FD68" s="135"/>
      <c r="FE68" s="135"/>
      <c r="FF68" s="135"/>
      <c r="FG68" s="135"/>
      <c r="FH68" s="135"/>
      <c r="FI68" s="135"/>
      <c r="FJ68" s="135"/>
      <c r="FK68" s="135"/>
      <c r="FL68" s="135"/>
      <c r="FM68" s="135"/>
      <c r="FN68" s="135"/>
      <c r="FO68" s="135"/>
      <c r="FP68" s="135"/>
      <c r="FQ68" s="135"/>
      <c r="FR68" s="135"/>
      <c r="FS68" s="135"/>
      <c r="FT68" s="135"/>
      <c r="FU68" s="135"/>
      <c r="FV68" s="135"/>
      <c r="FW68" s="13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22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4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4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35"/>
      <c r="FG69" s="135"/>
      <c r="FH69" s="135"/>
      <c r="FI69" s="135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/>
      <c r="FU69" s="135"/>
      <c r="FV69" s="135"/>
      <c r="FW69" s="13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22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4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7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22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4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22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4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30" t="s">
        <v>40</v>
      </c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22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4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22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4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22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4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22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4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40">
        <f>データ!$B$11</f>
        <v>41275</v>
      </c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2"/>
      <c r="AG76" s="140">
        <f>データ!$C$11</f>
        <v>41640</v>
      </c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2"/>
      <c r="AV76" s="140">
        <f>データ!$D$11</f>
        <v>42005</v>
      </c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2"/>
      <c r="BK76" s="140">
        <f>データ!$E$11</f>
        <v>42370</v>
      </c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2"/>
      <c r="BZ76" s="140">
        <f>データ!$F$11</f>
        <v>42736</v>
      </c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2"/>
      <c r="CO76" s="4"/>
      <c r="CP76" s="4"/>
      <c r="CQ76" s="4"/>
      <c r="CR76" s="4"/>
      <c r="CS76" s="4"/>
      <c r="CT76" s="4"/>
      <c r="CU76" s="4"/>
      <c r="CV76" s="131">
        <f>データ!CN7</f>
        <v>10700</v>
      </c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40">
        <f>データ!$B$11</f>
        <v>41275</v>
      </c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2"/>
      <c r="HA76" s="140">
        <f>データ!$C$11</f>
        <v>41640</v>
      </c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2"/>
      <c r="HP76" s="140">
        <f>データ!$D$11</f>
        <v>42005</v>
      </c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2"/>
      <c r="IE76" s="140">
        <f>データ!$E$11</f>
        <v>42370</v>
      </c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2"/>
      <c r="IT76" s="140">
        <f>データ!$F$11</f>
        <v>42736</v>
      </c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40">
        <f>データ!$B$11</f>
        <v>41275</v>
      </c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2"/>
      <c r="KP76" s="140">
        <f>データ!$C$11</f>
        <v>41640</v>
      </c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2"/>
      <c r="LE76" s="140">
        <f>データ!$D$11</f>
        <v>42005</v>
      </c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1"/>
      <c r="LR76" s="141"/>
      <c r="LS76" s="142"/>
      <c r="LT76" s="140">
        <f>データ!$E$11</f>
        <v>42370</v>
      </c>
      <c r="LU76" s="141"/>
      <c r="LV76" s="141"/>
      <c r="LW76" s="141"/>
      <c r="LX76" s="141"/>
      <c r="LY76" s="141"/>
      <c r="LZ76" s="141"/>
      <c r="MA76" s="141"/>
      <c r="MB76" s="141"/>
      <c r="MC76" s="141"/>
      <c r="MD76" s="141"/>
      <c r="ME76" s="141"/>
      <c r="MF76" s="141"/>
      <c r="MG76" s="141"/>
      <c r="MH76" s="142"/>
      <c r="MI76" s="140">
        <f>データ!$F$11</f>
        <v>42736</v>
      </c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2"/>
      <c r="MX76" s="4"/>
      <c r="MY76" s="4"/>
      <c r="MZ76" s="4"/>
      <c r="NA76" s="4"/>
      <c r="NB76" s="4"/>
      <c r="NC76" s="44"/>
      <c r="ND76" s="122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4"/>
    </row>
    <row r="77" spans="1:382" ht="13.5" customHeight="1">
      <c r="A77" s="2"/>
      <c r="B77" s="22"/>
      <c r="C77" s="4"/>
      <c r="D77" s="4"/>
      <c r="E77" s="4"/>
      <c r="F77" s="4"/>
      <c r="I77" s="143" t="s">
        <v>27</v>
      </c>
      <c r="J77" s="143"/>
      <c r="K77" s="143"/>
      <c r="L77" s="143"/>
      <c r="M77" s="143"/>
      <c r="N77" s="143"/>
      <c r="O77" s="143"/>
      <c r="P77" s="143"/>
      <c r="Q77" s="143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4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5"/>
      <c r="FK77" s="135"/>
      <c r="FL77" s="135"/>
      <c r="FM77" s="135"/>
      <c r="FN77" s="135"/>
      <c r="FO77" s="135"/>
      <c r="FP77" s="135"/>
      <c r="FQ77" s="135"/>
      <c r="FR77" s="135"/>
      <c r="FS77" s="135"/>
      <c r="FT77" s="135"/>
      <c r="FU77" s="135"/>
      <c r="FV77" s="135"/>
      <c r="FW77" s="136"/>
      <c r="FY77" s="4"/>
      <c r="FZ77" s="4"/>
      <c r="GA77" s="4"/>
      <c r="GB77" s="4"/>
      <c r="GC77" s="143" t="s">
        <v>27</v>
      </c>
      <c r="GD77" s="143"/>
      <c r="GE77" s="143"/>
      <c r="GF77" s="143"/>
      <c r="GG77" s="143"/>
      <c r="GH77" s="143"/>
      <c r="GI77" s="143"/>
      <c r="GJ77" s="143"/>
      <c r="GK77" s="143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3" t="s">
        <v>27</v>
      </c>
      <c r="JS77" s="143"/>
      <c r="JT77" s="143"/>
      <c r="JU77" s="143"/>
      <c r="JV77" s="143"/>
      <c r="JW77" s="143"/>
      <c r="JX77" s="143"/>
      <c r="JY77" s="143"/>
      <c r="JZ77" s="143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22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4"/>
    </row>
    <row r="78" spans="1:382" ht="13.5" customHeight="1">
      <c r="A78" s="2"/>
      <c r="B78" s="22"/>
      <c r="C78" s="4"/>
      <c r="D78" s="4"/>
      <c r="E78" s="4"/>
      <c r="F78" s="4"/>
      <c r="I78" s="143" t="s">
        <v>29</v>
      </c>
      <c r="J78" s="143"/>
      <c r="K78" s="143"/>
      <c r="L78" s="143"/>
      <c r="M78" s="143"/>
      <c r="N78" s="143"/>
      <c r="O78" s="143"/>
      <c r="P78" s="143"/>
      <c r="Q78" s="143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4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/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5"/>
      <c r="FK78" s="135"/>
      <c r="FL78" s="135"/>
      <c r="FM78" s="135"/>
      <c r="FN78" s="135"/>
      <c r="FO78" s="135"/>
      <c r="FP78" s="135"/>
      <c r="FQ78" s="135"/>
      <c r="FR78" s="135"/>
      <c r="FS78" s="135"/>
      <c r="FT78" s="135"/>
      <c r="FU78" s="135"/>
      <c r="FV78" s="135"/>
      <c r="FW78" s="136"/>
      <c r="FY78" s="4"/>
      <c r="FZ78" s="4"/>
      <c r="GA78" s="4"/>
      <c r="GB78" s="4"/>
      <c r="GC78" s="143" t="s">
        <v>29</v>
      </c>
      <c r="GD78" s="143"/>
      <c r="GE78" s="143"/>
      <c r="GF78" s="143"/>
      <c r="GG78" s="143"/>
      <c r="GH78" s="143"/>
      <c r="GI78" s="143"/>
      <c r="GJ78" s="143"/>
      <c r="GK78" s="143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3" t="s">
        <v>29</v>
      </c>
      <c r="JS78" s="143"/>
      <c r="JT78" s="143"/>
      <c r="JU78" s="143"/>
      <c r="JV78" s="143"/>
      <c r="JW78" s="143"/>
      <c r="JX78" s="143"/>
      <c r="JY78" s="143"/>
      <c r="JZ78" s="143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22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4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7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22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4"/>
    </row>
    <row r="80" spans="1:382" ht="13.5" customHeight="1">
      <c r="A80" s="2"/>
      <c r="B80" s="22"/>
      <c r="C80" s="24"/>
      <c r="D80" s="4"/>
      <c r="E80" s="4"/>
      <c r="F80" s="4"/>
      <c r="G80" s="4"/>
      <c r="H80" s="125" t="s">
        <v>41</v>
      </c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5" t="s">
        <v>42</v>
      </c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  <c r="HK80" s="125"/>
      <c r="HL80" s="125"/>
      <c r="HM80" s="125"/>
      <c r="HN80" s="125"/>
      <c r="HO80" s="125"/>
      <c r="HP80" s="125"/>
      <c r="HQ80" s="125"/>
      <c r="HR80" s="125"/>
      <c r="HS80" s="125"/>
      <c r="HT80" s="125"/>
      <c r="HU80" s="125"/>
      <c r="HV80" s="125"/>
      <c r="HW80" s="125"/>
      <c r="HX80" s="125"/>
      <c r="HY80" s="125"/>
      <c r="HZ80" s="125"/>
      <c r="IA80" s="125"/>
      <c r="IB80" s="125"/>
      <c r="IC80" s="125"/>
      <c r="ID80" s="125"/>
      <c r="IE80" s="125"/>
      <c r="IF80" s="125"/>
      <c r="IG80" s="125"/>
      <c r="IH80" s="125"/>
      <c r="II80" s="125"/>
      <c r="IJ80" s="125"/>
      <c r="IK80" s="125"/>
      <c r="IL80" s="125"/>
      <c r="IM80" s="125"/>
      <c r="IN80" s="125"/>
      <c r="IO80" s="125"/>
      <c r="IP80" s="125"/>
      <c r="IQ80" s="125"/>
      <c r="IR80" s="125"/>
      <c r="IS80" s="125"/>
      <c r="IT80" s="125"/>
      <c r="IU80" s="125"/>
      <c r="IV80" s="125"/>
      <c r="IW80" s="125"/>
      <c r="IX80" s="125"/>
      <c r="IY80" s="125"/>
      <c r="IZ80" s="125"/>
      <c r="JA80" s="125"/>
      <c r="JB80" s="125"/>
      <c r="JC80" s="125"/>
      <c r="JD80" s="125"/>
      <c r="JE80" s="125"/>
      <c r="JF80" s="125"/>
      <c r="JG80" s="125"/>
      <c r="JH80" s="125"/>
      <c r="JI80" s="125"/>
      <c r="JJ80" s="125"/>
      <c r="JK80" s="125"/>
      <c r="JL80" s="125"/>
      <c r="JM80" s="4"/>
      <c r="JN80" s="4"/>
      <c r="JO80" s="4"/>
      <c r="JP80" s="125" t="s">
        <v>43</v>
      </c>
      <c r="JQ80" s="125"/>
      <c r="JR80" s="125"/>
      <c r="JS80" s="125"/>
      <c r="JT80" s="125"/>
      <c r="JU80" s="125"/>
      <c r="JV80" s="125"/>
      <c r="JW80" s="125"/>
      <c r="JX80" s="125"/>
      <c r="JY80" s="125"/>
      <c r="JZ80" s="125"/>
      <c r="KA80" s="125"/>
      <c r="KB80" s="125"/>
      <c r="KC80" s="125"/>
      <c r="KD80" s="125"/>
      <c r="KE80" s="125"/>
      <c r="KF80" s="125"/>
      <c r="KG80" s="125"/>
      <c r="KH80" s="125"/>
      <c r="KI80" s="125"/>
      <c r="KJ80" s="125"/>
      <c r="KK80" s="125"/>
      <c r="KL80" s="125"/>
      <c r="KM80" s="125"/>
      <c r="KN80" s="125"/>
      <c r="KO80" s="125"/>
      <c r="KP80" s="125"/>
      <c r="KQ80" s="125"/>
      <c r="KR80" s="125"/>
      <c r="KS80" s="125"/>
      <c r="KT80" s="125"/>
      <c r="KU80" s="125"/>
      <c r="KV80" s="125"/>
      <c r="KW80" s="125"/>
      <c r="KX80" s="125"/>
      <c r="KY80" s="125"/>
      <c r="KZ80" s="125"/>
      <c r="LA80" s="125"/>
      <c r="LB80" s="125"/>
      <c r="LC80" s="125"/>
      <c r="LD80" s="125"/>
      <c r="LE80" s="125"/>
      <c r="LF80" s="125"/>
      <c r="LG80" s="125"/>
      <c r="LH80" s="125"/>
      <c r="LI80" s="125"/>
      <c r="LJ80" s="125"/>
      <c r="LK80" s="125"/>
      <c r="LL80" s="125"/>
      <c r="LM80" s="125"/>
      <c r="LN80" s="125"/>
      <c r="LO80" s="125"/>
      <c r="LP80" s="125"/>
      <c r="LQ80" s="125"/>
      <c r="LR80" s="125"/>
      <c r="LS80" s="125"/>
      <c r="LT80" s="125"/>
      <c r="LU80" s="125"/>
      <c r="LV80" s="125"/>
      <c r="LW80" s="125"/>
      <c r="LX80" s="125"/>
      <c r="LY80" s="125"/>
      <c r="LZ80" s="125"/>
      <c r="MA80" s="125"/>
      <c r="MB80" s="125"/>
      <c r="MC80" s="125"/>
      <c r="MD80" s="125"/>
      <c r="ME80" s="125"/>
      <c r="MF80" s="125"/>
      <c r="MG80" s="125"/>
      <c r="MH80" s="125"/>
      <c r="MI80" s="125"/>
      <c r="MJ80" s="125"/>
      <c r="MK80" s="125"/>
      <c r="ML80" s="125"/>
      <c r="MM80" s="125"/>
      <c r="MN80" s="125"/>
      <c r="MO80" s="125"/>
      <c r="MP80" s="125"/>
      <c r="MQ80" s="125"/>
      <c r="MR80" s="125"/>
      <c r="MS80" s="125"/>
      <c r="MT80" s="125"/>
      <c r="MU80" s="125"/>
      <c r="MV80" s="125"/>
      <c r="MW80" s="125"/>
      <c r="MX80" s="125"/>
      <c r="MY80" s="125"/>
      <c r="MZ80" s="24"/>
      <c r="NA80" s="24"/>
      <c r="NB80" s="23"/>
      <c r="NC80" s="2"/>
      <c r="ND80" s="122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4"/>
    </row>
    <row r="81" spans="1:382" ht="13.5" customHeight="1">
      <c r="A81" s="2"/>
      <c r="B81" s="22"/>
      <c r="C81" s="24"/>
      <c r="D81" s="4"/>
      <c r="E81" s="4"/>
      <c r="F81" s="4"/>
      <c r="G81" s="4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  <c r="II81" s="125"/>
      <c r="IJ81" s="125"/>
      <c r="IK81" s="125"/>
      <c r="IL81" s="125"/>
      <c r="IM81" s="125"/>
      <c r="IN81" s="125"/>
      <c r="IO81" s="125"/>
      <c r="IP81" s="125"/>
      <c r="IQ81" s="125"/>
      <c r="IR81" s="125"/>
      <c r="IS81" s="125"/>
      <c r="IT81" s="125"/>
      <c r="IU81" s="125"/>
      <c r="IV81" s="125"/>
      <c r="IW81" s="125"/>
      <c r="IX81" s="125"/>
      <c r="IY81" s="125"/>
      <c r="IZ81" s="125"/>
      <c r="JA81" s="125"/>
      <c r="JB81" s="125"/>
      <c r="JC81" s="125"/>
      <c r="JD81" s="125"/>
      <c r="JE81" s="125"/>
      <c r="JF81" s="125"/>
      <c r="JG81" s="125"/>
      <c r="JH81" s="125"/>
      <c r="JI81" s="125"/>
      <c r="JJ81" s="125"/>
      <c r="JK81" s="125"/>
      <c r="JL81" s="125"/>
      <c r="JM81" s="4"/>
      <c r="JN81" s="4"/>
      <c r="JO81" s="4"/>
      <c r="JP81" s="125"/>
      <c r="JQ81" s="125"/>
      <c r="JR81" s="125"/>
      <c r="JS81" s="125"/>
      <c r="JT81" s="125"/>
      <c r="JU81" s="125"/>
      <c r="JV81" s="125"/>
      <c r="JW81" s="125"/>
      <c r="JX81" s="125"/>
      <c r="JY81" s="125"/>
      <c r="JZ81" s="125"/>
      <c r="KA81" s="125"/>
      <c r="KB81" s="125"/>
      <c r="KC81" s="125"/>
      <c r="KD81" s="125"/>
      <c r="KE81" s="125"/>
      <c r="KF81" s="125"/>
      <c r="KG81" s="125"/>
      <c r="KH81" s="125"/>
      <c r="KI81" s="125"/>
      <c r="KJ81" s="125"/>
      <c r="KK81" s="125"/>
      <c r="KL81" s="125"/>
      <c r="KM81" s="125"/>
      <c r="KN81" s="125"/>
      <c r="KO81" s="125"/>
      <c r="KP81" s="125"/>
      <c r="KQ81" s="125"/>
      <c r="KR81" s="125"/>
      <c r="KS81" s="125"/>
      <c r="KT81" s="125"/>
      <c r="KU81" s="125"/>
      <c r="KV81" s="125"/>
      <c r="KW81" s="125"/>
      <c r="KX81" s="125"/>
      <c r="KY81" s="125"/>
      <c r="KZ81" s="125"/>
      <c r="LA81" s="125"/>
      <c r="LB81" s="125"/>
      <c r="LC81" s="125"/>
      <c r="LD81" s="125"/>
      <c r="LE81" s="125"/>
      <c r="LF81" s="125"/>
      <c r="LG81" s="125"/>
      <c r="LH81" s="125"/>
      <c r="LI81" s="125"/>
      <c r="LJ81" s="125"/>
      <c r="LK81" s="125"/>
      <c r="LL81" s="125"/>
      <c r="LM81" s="125"/>
      <c r="LN81" s="125"/>
      <c r="LO81" s="125"/>
      <c r="LP81" s="125"/>
      <c r="LQ81" s="125"/>
      <c r="LR81" s="125"/>
      <c r="LS81" s="125"/>
      <c r="LT81" s="125"/>
      <c r="LU81" s="125"/>
      <c r="LV81" s="125"/>
      <c r="LW81" s="125"/>
      <c r="LX81" s="125"/>
      <c r="LY81" s="125"/>
      <c r="LZ81" s="125"/>
      <c r="MA81" s="125"/>
      <c r="MB81" s="125"/>
      <c r="MC81" s="125"/>
      <c r="MD81" s="125"/>
      <c r="ME81" s="125"/>
      <c r="MF81" s="125"/>
      <c r="MG81" s="125"/>
      <c r="MH81" s="125"/>
      <c r="MI81" s="125"/>
      <c r="MJ81" s="125"/>
      <c r="MK81" s="125"/>
      <c r="ML81" s="125"/>
      <c r="MM81" s="125"/>
      <c r="MN81" s="125"/>
      <c r="MO81" s="125"/>
      <c r="MP81" s="125"/>
      <c r="MQ81" s="125"/>
      <c r="MR81" s="125"/>
      <c r="MS81" s="125"/>
      <c r="MT81" s="125"/>
      <c r="MU81" s="125"/>
      <c r="MV81" s="125"/>
      <c r="MW81" s="125"/>
      <c r="MX81" s="125"/>
      <c r="MY81" s="125"/>
      <c r="MZ81" s="24"/>
      <c r="NA81" s="24"/>
      <c r="NB81" s="23"/>
      <c r="NC81" s="2"/>
      <c r="ND81" s="122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4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6"/>
      <c r="NE82" s="127"/>
      <c r="NF82" s="127"/>
      <c r="NG82" s="127"/>
      <c r="NH82" s="127"/>
      <c r="NI82" s="127"/>
      <c r="NJ82" s="127"/>
      <c r="NK82" s="127"/>
      <c r="NL82" s="127"/>
      <c r="NM82" s="127"/>
      <c r="NN82" s="127"/>
      <c r="NO82" s="127"/>
      <c r="NP82" s="127"/>
      <c r="NQ82" s="127"/>
      <c r="NR82" s="128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7IPlqCxuuobnxUfe/26FBtwDkXmEZ8uNOA1dNDgoKqt0xirR+VgA/XAh+BojF+bVg9TqeAoJ1D/zmdkDKFpBg==" saltValue="VtURtefYkpEuUj2G83sKQ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7" t="s">
        <v>67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71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72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51" t="s">
        <v>73</v>
      </c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 t="s">
        <v>74</v>
      </c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 t="s">
        <v>75</v>
      </c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2" t="s">
        <v>76</v>
      </c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 t="s">
        <v>77</v>
      </c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3" t="s">
        <v>78</v>
      </c>
      <c r="CN4" s="153" t="s">
        <v>79</v>
      </c>
      <c r="CO4" s="144" t="s">
        <v>80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51" t="s">
        <v>81</v>
      </c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44" t="s">
        <v>82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100</v>
      </c>
      <c r="AM5" s="59" t="s">
        <v>101</v>
      </c>
      <c r="AN5" s="59" t="s">
        <v>110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111</v>
      </c>
      <c r="AX5" s="59" t="s">
        <v>112</v>
      </c>
      <c r="AY5" s="59" t="s">
        <v>113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109</v>
      </c>
      <c r="BH5" s="59" t="s">
        <v>114</v>
      </c>
      <c r="BI5" s="59" t="s">
        <v>115</v>
      </c>
      <c r="BJ5" s="59" t="s">
        <v>113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109</v>
      </c>
      <c r="BS5" s="59" t="s">
        <v>100</v>
      </c>
      <c r="BT5" s="59" t="s">
        <v>115</v>
      </c>
      <c r="BU5" s="59" t="s">
        <v>113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109</v>
      </c>
      <c r="CD5" s="59" t="s">
        <v>116</v>
      </c>
      <c r="CE5" s="59" t="s">
        <v>115</v>
      </c>
      <c r="CF5" s="59" t="s">
        <v>113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4"/>
      <c r="CN5" s="154"/>
      <c r="CO5" s="59" t="s">
        <v>117</v>
      </c>
      <c r="CP5" s="59" t="s">
        <v>109</v>
      </c>
      <c r="CQ5" s="59" t="s">
        <v>118</v>
      </c>
      <c r="CR5" s="59" t="s">
        <v>115</v>
      </c>
      <c r="CS5" s="59" t="s">
        <v>113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115</v>
      </c>
      <c r="DD5" s="59" t="s">
        <v>113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114</v>
      </c>
      <c r="DN5" s="59" t="s">
        <v>115</v>
      </c>
      <c r="DO5" s="59" t="s">
        <v>113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>
      <c r="A6" s="49" t="s">
        <v>119</v>
      </c>
      <c r="B6" s="60">
        <f>B8</f>
        <v>2017</v>
      </c>
      <c r="C6" s="60">
        <f t="shared" ref="C6:X6" si="1">C8</f>
        <v>312037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鳥取県倉吉市</v>
      </c>
      <c r="I6" s="60" t="str">
        <f t="shared" si="1"/>
        <v>市営新町駐車場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商業施設</v>
      </c>
      <c r="T6" s="62" t="str">
        <f t="shared" si="1"/>
        <v>無</v>
      </c>
      <c r="U6" s="63">
        <f t="shared" si="1"/>
        <v>2698</v>
      </c>
      <c r="V6" s="63">
        <f t="shared" si="1"/>
        <v>112</v>
      </c>
      <c r="W6" s="63">
        <f t="shared" si="1"/>
        <v>200</v>
      </c>
      <c r="X6" s="62" t="str">
        <f t="shared" si="1"/>
        <v>導入なし</v>
      </c>
      <c r="Y6" s="64">
        <f>IF(Y8="-",NA(),Y8)</f>
        <v>100</v>
      </c>
      <c r="Z6" s="64">
        <f t="shared" ref="Z6:AH6" si="2">IF(Z8="-",NA(),Z8)</f>
        <v>642.70000000000005</v>
      </c>
      <c r="AA6" s="64">
        <f t="shared" si="2"/>
        <v>823.4</v>
      </c>
      <c r="AB6" s="64">
        <f t="shared" si="2"/>
        <v>787.9</v>
      </c>
      <c r="AC6" s="64">
        <f t="shared" si="2"/>
        <v>604.5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57.8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191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67.8</v>
      </c>
      <c r="BG6" s="64">
        <f t="shared" ref="BG6:BO6" si="5">IF(BG8="-",NA(),BG8)</f>
        <v>84.4</v>
      </c>
      <c r="BH6" s="64">
        <f t="shared" si="5"/>
        <v>87.9</v>
      </c>
      <c r="BI6" s="64">
        <f t="shared" si="5"/>
        <v>87.3</v>
      </c>
      <c r="BJ6" s="64">
        <f t="shared" si="5"/>
        <v>83.4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4571</v>
      </c>
      <c r="BR6" s="65">
        <f t="shared" ref="BR6:BZ6" si="6">IF(BR8="-",NA(),BR8)</f>
        <v>5584</v>
      </c>
      <c r="BS6" s="65">
        <f t="shared" si="6"/>
        <v>5816</v>
      </c>
      <c r="BT6" s="65">
        <f t="shared" si="6"/>
        <v>5923</v>
      </c>
      <c r="BU6" s="65">
        <f t="shared" si="6"/>
        <v>5671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120</v>
      </c>
      <c r="CM6" s="63">
        <f t="shared" ref="CM6:CN6" si="7">CM8</f>
        <v>12</v>
      </c>
      <c r="CN6" s="63">
        <f t="shared" si="7"/>
        <v>10700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118.8</v>
      </c>
      <c r="DL6" s="64">
        <f t="shared" ref="DL6:DT6" si="9">IF(DL8="-",NA(),DL8)</f>
        <v>117</v>
      </c>
      <c r="DM6" s="64">
        <f t="shared" si="9"/>
        <v>108.9</v>
      </c>
      <c r="DN6" s="64">
        <f t="shared" si="9"/>
        <v>109.8</v>
      </c>
      <c r="DO6" s="64">
        <f t="shared" si="9"/>
        <v>111.6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122</v>
      </c>
      <c r="B7" s="60">
        <f t="shared" ref="B7:X7" si="10">B8</f>
        <v>2017</v>
      </c>
      <c r="C7" s="60">
        <f t="shared" si="10"/>
        <v>312037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鳥取県　倉吉市</v>
      </c>
      <c r="I7" s="60" t="str">
        <f t="shared" si="10"/>
        <v>市営新町駐車場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2698</v>
      </c>
      <c r="V7" s="63">
        <f t="shared" si="10"/>
        <v>112</v>
      </c>
      <c r="W7" s="63">
        <f t="shared" si="10"/>
        <v>200</v>
      </c>
      <c r="X7" s="62" t="str">
        <f t="shared" si="10"/>
        <v>導入なし</v>
      </c>
      <c r="Y7" s="64">
        <f>Y8</f>
        <v>100</v>
      </c>
      <c r="Z7" s="64">
        <f t="shared" ref="Z7:AH7" si="11">Z8</f>
        <v>642.70000000000005</v>
      </c>
      <c r="AA7" s="64">
        <f t="shared" si="11"/>
        <v>823.4</v>
      </c>
      <c r="AB7" s="64">
        <f t="shared" si="11"/>
        <v>787.9</v>
      </c>
      <c r="AC7" s="64">
        <f t="shared" si="11"/>
        <v>604.5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57.8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191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67.8</v>
      </c>
      <c r="BG7" s="64">
        <f t="shared" ref="BG7:BO7" si="14">BG8</f>
        <v>84.4</v>
      </c>
      <c r="BH7" s="64">
        <f t="shared" si="14"/>
        <v>87.9</v>
      </c>
      <c r="BI7" s="64">
        <f t="shared" si="14"/>
        <v>87.3</v>
      </c>
      <c r="BJ7" s="64">
        <f t="shared" si="14"/>
        <v>83.4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4571</v>
      </c>
      <c r="BR7" s="65">
        <f t="shared" ref="BR7:BZ7" si="15">BR8</f>
        <v>5584</v>
      </c>
      <c r="BS7" s="65">
        <f t="shared" si="15"/>
        <v>5816</v>
      </c>
      <c r="BT7" s="65">
        <f t="shared" si="15"/>
        <v>5923</v>
      </c>
      <c r="BU7" s="65">
        <f t="shared" si="15"/>
        <v>5671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124</v>
      </c>
      <c r="CL7" s="61"/>
      <c r="CM7" s="63">
        <f>CM8</f>
        <v>12</v>
      </c>
      <c r="CN7" s="63">
        <f>CN8</f>
        <v>10700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118.8</v>
      </c>
      <c r="DL7" s="64">
        <f t="shared" ref="DL7:DT7" si="17">DL8</f>
        <v>117</v>
      </c>
      <c r="DM7" s="64">
        <f t="shared" si="17"/>
        <v>108.9</v>
      </c>
      <c r="DN7" s="64">
        <f t="shared" si="17"/>
        <v>109.8</v>
      </c>
      <c r="DO7" s="64">
        <f t="shared" si="17"/>
        <v>111.6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>
      <c r="A8" s="49"/>
      <c r="B8" s="67">
        <v>2017</v>
      </c>
      <c r="C8" s="67">
        <v>312037</v>
      </c>
      <c r="D8" s="67">
        <v>47</v>
      </c>
      <c r="E8" s="67">
        <v>14</v>
      </c>
      <c r="F8" s="67">
        <v>0</v>
      </c>
      <c r="G8" s="67">
        <v>1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45</v>
      </c>
      <c r="S8" s="69" t="s">
        <v>136</v>
      </c>
      <c r="T8" s="69" t="s">
        <v>137</v>
      </c>
      <c r="U8" s="70">
        <v>2698</v>
      </c>
      <c r="V8" s="70">
        <v>112</v>
      </c>
      <c r="W8" s="70">
        <v>200</v>
      </c>
      <c r="X8" s="69" t="s">
        <v>138</v>
      </c>
      <c r="Y8" s="71">
        <v>100</v>
      </c>
      <c r="Z8" s="71">
        <v>642.70000000000005</v>
      </c>
      <c r="AA8" s="71">
        <v>823.4</v>
      </c>
      <c r="AB8" s="71">
        <v>787.9</v>
      </c>
      <c r="AC8" s="71">
        <v>604.5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57.8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191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67.8</v>
      </c>
      <c r="BG8" s="71">
        <v>84.4</v>
      </c>
      <c r="BH8" s="71">
        <v>87.9</v>
      </c>
      <c r="BI8" s="71">
        <v>87.3</v>
      </c>
      <c r="BJ8" s="71">
        <v>83.4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4571</v>
      </c>
      <c r="BR8" s="72">
        <v>5584</v>
      </c>
      <c r="BS8" s="72">
        <v>5816</v>
      </c>
      <c r="BT8" s="73">
        <v>5923</v>
      </c>
      <c r="BU8" s="73">
        <v>5671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12</v>
      </c>
      <c r="CN8" s="70">
        <v>10700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118.8</v>
      </c>
      <c r="DL8" s="71">
        <v>117</v>
      </c>
      <c r="DM8" s="71">
        <v>108.9</v>
      </c>
      <c r="DN8" s="71">
        <v>109.8</v>
      </c>
      <c r="DO8" s="71">
        <v>111.6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