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SHD01\zaisei\財政係共有ﾌｱｲﾙ\県地域振興課\h29\20180302_公営企業（観光施設事業（休養宿泊施設事業）、駐車場整備事業）に係る経営比較分析表の公表について（通知）\04_HP公開\HP掲載データ\"/>
    </mc:Choice>
  </mc:AlternateContent>
  <workbookProtection workbookPassword="B319" lockStructure="1"/>
  <bookViews>
    <workbookView xWindow="0" yWindow="0" windowWidth="28800" windowHeight="1245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KO32" i="4" s="1"/>
  <c r="DQ7" i="5"/>
  <c r="JV32" i="4" s="1"/>
  <c r="DP7" i="5"/>
  <c r="JC32" i="4" s="1"/>
  <c r="DO7" i="5"/>
  <c r="DN7" i="5"/>
  <c r="DM7" i="5"/>
  <c r="DL7" i="5"/>
  <c r="JV31" i="4" s="1"/>
  <c r="DK7" i="5"/>
  <c r="DI7" i="5"/>
  <c r="MI78" i="4" s="1"/>
  <c r="DH7" i="5"/>
  <c r="LT78" i="4" s="1"/>
  <c r="DG7" i="5"/>
  <c r="LE78" i="4" s="1"/>
  <c r="DF7" i="5"/>
  <c r="DE7" i="5"/>
  <c r="KA78" i="4" s="1"/>
  <c r="DD7" i="5"/>
  <c r="DC7" i="5"/>
  <c r="LT77" i="4" s="1"/>
  <c r="DB7" i="5"/>
  <c r="DA7" i="5"/>
  <c r="CZ7" i="5"/>
  <c r="CN7" i="5"/>
  <c r="CV76" i="4" s="1"/>
  <c r="CM7" i="5"/>
  <c r="BZ7" i="5"/>
  <c r="MA53" i="4" s="1"/>
  <c r="BY7" i="5"/>
  <c r="LH53" i="4" s="1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BZ52" i="4" s="1"/>
  <c r="AW7" i="5"/>
  <c r="AV7" i="5"/>
  <c r="AN52" i="4" s="1"/>
  <c r="AU7" i="5"/>
  <c r="U52" i="4" s="1"/>
  <c r="AS7" i="5"/>
  <c r="AR7" i="5"/>
  <c r="AQ7" i="5"/>
  <c r="AP7" i="5"/>
  <c r="AO7" i="5"/>
  <c r="AN7" i="5"/>
  <c r="AM7" i="5"/>
  <c r="AL7" i="5"/>
  <c r="FX31" i="4" s="1"/>
  <c r="AK7" i="5"/>
  <c r="FE31" i="4" s="1"/>
  <c r="AJ7" i="5"/>
  <c r="AH7" i="5"/>
  <c r="CS32" i="4" s="1"/>
  <c r="AG7" i="5"/>
  <c r="BZ32" i="4" s="1"/>
  <c r="AF7" i="5"/>
  <c r="BG32" i="4" s="1"/>
  <c r="AE7" i="5"/>
  <c r="AD7" i="5"/>
  <c r="U32" i="4" s="1"/>
  <c r="AC7" i="5"/>
  <c r="AB7" i="5"/>
  <c r="BZ31" i="4" s="1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CF10" i="4" s="1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JV53" i="4"/>
  <c r="GQ53" i="4"/>
  <c r="FX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G52" i="4"/>
  <c r="LH32" i="4"/>
  <c r="HJ32" i="4"/>
  <c r="GQ32" i="4"/>
  <c r="FX32" i="4"/>
  <c r="FE32" i="4"/>
  <c r="EL32" i="4"/>
  <c r="AN32" i="4"/>
  <c r="MA31" i="4"/>
  <c r="LH31" i="4"/>
  <c r="KO31" i="4"/>
  <c r="JC31" i="4"/>
  <c r="HJ31" i="4"/>
  <c r="GQ31" i="4"/>
  <c r="EL31" i="4"/>
  <c r="CS31" i="4"/>
  <c r="BG31" i="4"/>
  <c r="AN31" i="4"/>
  <c r="U31" i="4"/>
  <c r="JQ10" i="4"/>
  <c r="HX10" i="4"/>
  <c r="DU10" i="4"/>
  <c r="B10" i="4"/>
  <c r="LJ8" i="4"/>
  <c r="HX8" i="4"/>
  <c r="DU8" i="4"/>
  <c r="CF8" i="4"/>
  <c r="AQ8" i="4"/>
  <c r="B8" i="4"/>
  <c r="B6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Z30" i="4" l="1"/>
  <c r="BK76" i="4"/>
  <c r="LH51" i="4"/>
  <c r="BZ51" i="4"/>
  <c r="LT76" i="4"/>
  <c r="GQ51" i="4"/>
  <c r="LH30" i="4"/>
  <c r="GQ30" i="4"/>
  <c r="IE76" i="4"/>
  <c r="BG30" i="4"/>
  <c r="LE76" i="4"/>
  <c r="AV76" i="4"/>
  <c r="KO51" i="4"/>
  <c r="FX51" i="4"/>
  <c r="HP76" i="4"/>
  <c r="BG51" i="4"/>
  <c r="KO30" i="4"/>
  <c r="FX30" i="4"/>
  <c r="FE51" i="4"/>
  <c r="HA76" i="4"/>
  <c r="AN51" i="4"/>
  <c r="FE30" i="4"/>
  <c r="JV30" i="4"/>
  <c r="AN30" i="4"/>
  <c r="AG76" i="4"/>
  <c r="JV51" i="4"/>
  <c r="KP76" i="4"/>
  <c r="KA76" i="4"/>
  <c r="EL51" i="4"/>
  <c r="JC30" i="4"/>
  <c r="GL76" i="4"/>
  <c r="U51" i="4"/>
  <c r="EL30" i="4"/>
  <c r="R76" i="4"/>
  <c r="U30" i="4"/>
  <c r="JC51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<sst xmlns="http://schemas.openxmlformats.org/spreadsheetml/2006/main" count="286" uniqueCount="136">
  <si>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</si>
  <si>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</si>
  <si>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</si>
  <si>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</si>
  <si>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</si>
  <si>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</si>
  <si>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</si>
  <si>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</si>
  <si>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</si>
  <si>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</si>
  <si>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</si>
  <si>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</si>
  <si>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</si>
  <si>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</si>
  <si>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</si>
  <si>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</si>
  <si>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</si>
  <si>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</si>
  <si>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</si>
  <si>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</si>
  <si>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</si>
  <si>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</si>
  <si>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</si>
  <si>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</si>
  <si>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</si>
  <si>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</si>
  <si>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</si>
  <si>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</si>
  <si>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</si>
  <si>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</si>
  <si>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</si>
  <si>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</si>
  <si>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</si>
  <si>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</si>
  <si>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</si>
  <si>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</si>
  <si>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</si>
  <si>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</si>
  <si>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</si>
  <si>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</si>
  <si>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</si>
  <si>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</si>
  <si>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</si>
  <si>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</si>
  <si>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</si>
  <si>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</si>
  <si>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</si>
  <si>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</si>
  <si>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</si>
  <si>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</si>
  <si>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</si>
  <si>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</si>
  <si>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</si>
  <si>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</si>
  <si>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</si>
  <si>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</si>
  <si>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</si>
  <si>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</si>
  <si>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</si>
  <si>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</si>
  <si>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</si>
  <si>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</si>
  <si>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</si>
  <si>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</si>
  <si>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</si>
  <si>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</si>
  <si>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</si>
  <si>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</si>
  <si>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</si>
  <si>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</si>
  <si>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</si>
  <si>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</si>
  <si>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</si>
  <si>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</si>
  <si>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</si>
  <si>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</si>
  <si>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</si>
  <si>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</si>
  <si>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</si>
  <si>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</si>
  <si>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</si>
  <si>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</si>
  <si>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</si>
  <si>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</si>
  <si>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</si>
  <si>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</si>
  <si>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</si>
  <si>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</si>
  <si>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</si>
  <si>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</si>
  <si>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</si>
  <si>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</si>
  <si>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</si>
  <si>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</si>
  <si>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</si>
  <si>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</si>
  <si>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</si>
  <si>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</si>
  <si>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</si>
  <si>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</si>
  <si>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</si>
  <si>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</si>
  <si>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</si>
  <si>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</si>
  <si>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</si>
  <si>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</si>
  <si>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</si>
  <si>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</si>
  <si>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</si>
  <si>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</si>
  <si>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</si>
  <si>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</si>
  <si>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</si>
  <si>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</si>
  <si>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鳥取県　倉吉市</t>
  </si>
  <si>
    <t>市営新町駐車場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</si>
  <si>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</si>
  <si>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</si>
  <si>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</si>
  <si>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</si>
  <si>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</si>
  <si>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</si>
  <si>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</si>
  <si>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</si>
  <si>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</si>
  <si>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</si>
  <si>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</si>
  <si>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</si>
  <si>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</si>
  <si>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</si>
  <si>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</si>
  <si>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⑪稼働率が類似施設平均値より低い理由は、収容台数全体に占める定期駐車場台数の割合が大きいためであり、稼働率は低いが料金収入は安定しているため、収益的収支比率は高くなる。</t>
    <rPh sb="1" eb="4">
      <t>カドウリツ</t>
    </rPh>
    <rPh sb="5" eb="7">
      <t>ルイジ</t>
    </rPh>
    <rPh sb="7" eb="9">
      <t>シセツ</t>
    </rPh>
    <rPh sb="9" eb="12">
      <t>ヘイキンチ</t>
    </rPh>
    <rPh sb="14" eb="15">
      <t>ヒク</t>
    </rPh>
    <rPh sb="16" eb="18">
      <t>リユウ</t>
    </rPh>
    <rPh sb="20" eb="22">
      <t>シュウヨウ</t>
    </rPh>
    <rPh sb="22" eb="24">
      <t>ダイスウ</t>
    </rPh>
    <rPh sb="24" eb="26">
      <t>ゼンタイ</t>
    </rPh>
    <rPh sb="27" eb="28">
      <t>シ</t>
    </rPh>
    <rPh sb="30" eb="32">
      <t>テイキ</t>
    </rPh>
    <rPh sb="32" eb="35">
      <t>チュウシャジョウ</t>
    </rPh>
    <rPh sb="35" eb="37">
      <t>ダイスウ</t>
    </rPh>
    <rPh sb="38" eb="40">
      <t>ワリアイ</t>
    </rPh>
    <rPh sb="41" eb="42">
      <t>オオ</t>
    </rPh>
    <rPh sb="50" eb="53">
      <t>カドウリツ</t>
    </rPh>
    <rPh sb="54" eb="55">
      <t>ヒク</t>
    </rPh>
    <rPh sb="57" eb="59">
      <t>リョウキン</t>
    </rPh>
    <rPh sb="59" eb="61">
      <t>シュウニュウ</t>
    </rPh>
    <rPh sb="62" eb="64">
      <t>アンテイ</t>
    </rPh>
    <rPh sb="71" eb="74">
      <t>シュウエキテキ</t>
    </rPh>
    <rPh sb="74" eb="76">
      <t>シュウシ</t>
    </rPh>
    <rPh sb="76" eb="78">
      <t>ヒリツ</t>
    </rPh>
    <rPh sb="79" eb="80">
      <t>タカ</t>
    </rPh>
    <phoneticPr fontId="6"/>
  </si>
  <si>
    <t>非設置</t>
    <rPh sb="0" eb="1">
      <t>ヒ</t>
    </rPh>
    <rPh sb="1" eb="3">
      <t>セッチ</t>
    </rPh>
    <phoneticPr fontId="6"/>
  </si>
  <si>
    <t>①経常収支比率は、収益的収支が黒字であることを示す100％以上を維持している。
②他会計補助金比率は、平成25年度で企業債の償還が終了し、一般会計からの繰入金等はなく０％を維持している。
③駐車台数一台当たりの他会計補助金額は、平成25年度で企業債の償還が終了し特別会計のみで運営。
④売上高GOP比率は、公営企業として高い収益性を保っており、経営は健全であるといえる。
⑤EBITDAは、施設の規模が小さいため類似平均より低いものの、高い収益性を保っている。</t>
    <phoneticPr fontId="6"/>
  </si>
  <si>
    <t>⑩企業債残高対料金収入比率は、企業債残高もなく新たな設備投資も今後の収益等で賄える。</t>
    <phoneticPr fontId="6"/>
  </si>
  <si>
    <t>計画に沿って、来年度から３年計画で施設の更新を順次着工予定としている。更新後施設の維持管理、民間活用を含めた改革は今後の検討事項である。</t>
    <rPh sb="0" eb="2">
      <t>ケイカク</t>
    </rPh>
    <rPh sb="3" eb="4">
      <t>ソ</t>
    </rPh>
    <rPh sb="7" eb="10">
      <t>ライネンド</t>
    </rPh>
    <rPh sb="13" eb="14">
      <t>ネン</t>
    </rPh>
    <rPh sb="14" eb="16">
      <t>ケイカク</t>
    </rPh>
    <rPh sb="23" eb="25">
      <t>ジュンジ</t>
    </rPh>
    <rPh sb="25" eb="27">
      <t>チャッコウ</t>
    </rPh>
    <rPh sb="27" eb="29">
      <t>ヨテイ</t>
    </rPh>
    <rPh sb="35" eb="37">
      <t>コウシン</t>
    </rPh>
    <rPh sb="37" eb="38">
      <t>ゴ</t>
    </rPh>
    <rPh sb="38" eb="40">
      <t>シセツ</t>
    </rPh>
    <rPh sb="41" eb="45">
      <t>イジカンリ</t>
    </rPh>
    <rPh sb="46" eb="48">
      <t>ミンカン</t>
    </rPh>
    <rPh sb="48" eb="50">
      <t>カツヨウ</t>
    </rPh>
    <rPh sb="51" eb="52">
      <t>フク</t>
    </rPh>
    <rPh sb="54" eb="56">
      <t>カイカク</t>
    </rPh>
    <rPh sb="57" eb="59">
      <t>コンゴ</t>
    </rPh>
    <rPh sb="60" eb="62">
      <t>ケントウ</t>
    </rPh>
    <rPh sb="62" eb="64">
      <t>ジコウ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</si>
</sst>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18" fillId="0" borderId="9" xfId="1" applyFont="1" applyBorder="1" applyAlignment="1" applyProtection="1">
      <alignment horizontal="left" vertical="top" wrapText="1"/>
      <protection locked="0"/>
    </xf>
    <xf numFmtId="0" fontId="18" fillId="0" borderId="0" xfId="1" applyFont="1" applyBorder="1" applyAlignment="1" applyProtection="1">
      <alignment horizontal="left" vertical="top" wrapText="1"/>
      <protection locked="0"/>
    </xf>
    <xf numFmtId="0" fontId="18" fillId="0" borderId="10" xfId="1" applyFont="1" applyBorder="1" applyAlignment="1" applyProtection="1">
      <alignment horizontal="left" vertical="top" wrapText="1"/>
      <protection locked="0"/>
    </xf>
    <xf numFmtId="0" fontId="18" fillId="0" borderId="11" xfId="1" applyFont="1" applyBorder="1" applyAlignment="1" applyProtection="1">
      <alignment horizontal="left" vertical="top" wrapText="1"/>
      <protection locked="0"/>
    </xf>
    <xf numFmtId="0" fontId="18" fillId="0" borderId="1" xfId="1" applyFont="1" applyBorder="1" applyAlignment="1" applyProtection="1">
      <alignment horizontal="left" vertical="top" wrapText="1"/>
      <protection locked="0"/>
    </xf>
    <xf numFmtId="0" fontId="18" fillId="0" borderId="12" xfId="1" applyFont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642.70000000000005</c:v>
                </c:pt>
                <c:pt idx="3">
                  <c:v>823.4</c:v>
                </c:pt>
                <c:pt idx="4">
                  <c:v>787.9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24648"/>
        <c:axId val="248238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24648"/>
        <c:axId val="248238584"/>
      </c:lineChart>
      <c:dateAx>
        <c:axId val="17822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238584"/>
        <c:crosses val="autoZero"/>
        <c:auto val="1"/>
        <c:lblOffset val="100"/>
        <c:baseTimeUnit val="years"/>
      </c:dateAx>
      <c:valAx>
        <c:axId val="248238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8224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195.4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23984"/>
        <c:axId val="249210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23984"/>
        <c:axId val="249210984"/>
      </c:lineChart>
      <c:dateAx>
        <c:axId val="17802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210984"/>
        <c:crosses val="autoZero"/>
        <c:auto val="1"/>
        <c:lblOffset val="100"/>
        <c:baseTimeUnit val="years"/>
      </c:dateAx>
      <c:valAx>
        <c:axId val="249210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8023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056864"/>
        <c:axId val="431486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56864"/>
        <c:axId val="431486168"/>
      </c:lineChart>
      <c:dateAx>
        <c:axId val="24905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486168"/>
        <c:crosses val="autoZero"/>
        <c:auto val="1"/>
        <c:lblOffset val="100"/>
        <c:baseTimeUnit val="years"/>
      </c:dateAx>
      <c:valAx>
        <c:axId val="431486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9056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082200"/>
        <c:axId val="432120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82200"/>
        <c:axId val="432120760"/>
      </c:lineChart>
      <c:dateAx>
        <c:axId val="432082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120760"/>
        <c:crosses val="autoZero"/>
        <c:auto val="1"/>
        <c:lblOffset val="100"/>
        <c:baseTimeUnit val="years"/>
      </c:dateAx>
      <c:valAx>
        <c:axId val="432120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2082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353.6</c:v>
                </c:pt>
                <c:pt idx="1">
                  <c:v>425.4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92216"/>
        <c:axId val="24669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692216"/>
        <c:axId val="246692608"/>
      </c:lineChart>
      <c:dateAx>
        <c:axId val="246692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692608"/>
        <c:crosses val="autoZero"/>
        <c:auto val="1"/>
        <c:lblOffset val="100"/>
        <c:baseTimeUnit val="years"/>
      </c:dateAx>
      <c:valAx>
        <c:axId val="24669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6692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160</c:v>
                </c:pt>
                <c:pt idx="1">
                  <c:v>191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828888"/>
        <c:axId val="43182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28888"/>
        <c:axId val="431829280"/>
      </c:lineChart>
      <c:dateAx>
        <c:axId val="431828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829280"/>
        <c:crosses val="autoZero"/>
        <c:auto val="1"/>
        <c:lblOffset val="100"/>
        <c:baseTimeUnit val="years"/>
      </c:dateAx>
      <c:valAx>
        <c:axId val="43182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1828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119.6</c:v>
                </c:pt>
                <c:pt idx="1">
                  <c:v>118.8</c:v>
                </c:pt>
                <c:pt idx="2">
                  <c:v>117</c:v>
                </c:pt>
                <c:pt idx="3">
                  <c:v>108.9</c:v>
                </c:pt>
                <c:pt idx="4">
                  <c:v>109.8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830064"/>
        <c:axId val="431830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30064"/>
        <c:axId val="431830456"/>
      </c:lineChart>
      <c:dateAx>
        <c:axId val="43183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830456"/>
        <c:crosses val="autoZero"/>
        <c:auto val="1"/>
        <c:lblOffset val="100"/>
        <c:baseTimeUnit val="years"/>
      </c:dateAx>
      <c:valAx>
        <c:axId val="431830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1830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67.8</c:v>
                </c:pt>
                <c:pt idx="1">
                  <c:v>67.8</c:v>
                </c:pt>
                <c:pt idx="2">
                  <c:v>84.4</c:v>
                </c:pt>
                <c:pt idx="3">
                  <c:v>87.9</c:v>
                </c:pt>
                <c:pt idx="4">
                  <c:v>87.3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831240"/>
        <c:axId val="43183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31240"/>
        <c:axId val="431831632"/>
      </c:lineChart>
      <c:dateAx>
        <c:axId val="431831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831632"/>
        <c:crosses val="autoZero"/>
        <c:auto val="1"/>
        <c:lblOffset val="100"/>
        <c:baseTimeUnit val="years"/>
      </c:dateAx>
      <c:valAx>
        <c:axId val="43183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1831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6016</c:v>
                </c:pt>
                <c:pt idx="1">
                  <c:v>4571</c:v>
                </c:pt>
                <c:pt idx="2">
                  <c:v>5584</c:v>
                </c:pt>
                <c:pt idx="3">
                  <c:v>5816</c:v>
                </c:pt>
                <c:pt idx="4">
                  <c:v>5923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79008"/>
        <c:axId val="43247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79008"/>
        <c:axId val="432479400"/>
      </c:lineChart>
      <c:dateAx>
        <c:axId val="43247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479400"/>
        <c:crosses val="autoZero"/>
        <c:auto val="1"/>
        <c:lblOffset val="100"/>
        <c:baseTimeUnit val="years"/>
      </c:dateAx>
      <c:valAx>
        <c:axId val="43247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2479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U37" zoomScaleNormal="100" zoomScaleSheetLayoutView="70" workbookViewId="0">
      <selection activeCell="ND66" sqref="ND66:NR82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鳥取県倉吉市　市営新町駐車場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132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2698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112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151" t="s">
        <v>133</v>
      </c>
      <c r="NE15" s="152"/>
      <c r="NF15" s="152"/>
      <c r="NG15" s="152"/>
      <c r="NH15" s="152"/>
      <c r="NI15" s="152"/>
      <c r="NJ15" s="152"/>
      <c r="NK15" s="152"/>
      <c r="NL15" s="152"/>
      <c r="NM15" s="152"/>
      <c r="NN15" s="152"/>
      <c r="NO15" s="152"/>
      <c r="NP15" s="152"/>
      <c r="NQ15" s="152"/>
      <c r="NR15" s="153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51"/>
      <c r="NE16" s="152"/>
      <c r="NF16" s="152"/>
      <c r="NG16" s="152"/>
      <c r="NH16" s="152"/>
      <c r="NI16" s="152"/>
      <c r="NJ16" s="152"/>
      <c r="NK16" s="152"/>
      <c r="NL16" s="152"/>
      <c r="NM16" s="152"/>
      <c r="NN16" s="152"/>
      <c r="NO16" s="152"/>
      <c r="NP16" s="152"/>
      <c r="NQ16" s="152"/>
      <c r="NR16" s="153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51"/>
      <c r="NE17" s="152"/>
      <c r="NF17" s="152"/>
      <c r="NG17" s="152"/>
      <c r="NH17" s="152"/>
      <c r="NI17" s="152"/>
      <c r="NJ17" s="152"/>
      <c r="NK17" s="152"/>
      <c r="NL17" s="152"/>
      <c r="NM17" s="152"/>
      <c r="NN17" s="152"/>
      <c r="NO17" s="152"/>
      <c r="NP17" s="152"/>
      <c r="NQ17" s="152"/>
      <c r="NR17" s="153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51"/>
      <c r="NE18" s="152"/>
      <c r="NF18" s="152"/>
      <c r="NG18" s="152"/>
      <c r="NH18" s="152"/>
      <c r="NI18" s="152"/>
      <c r="NJ18" s="152"/>
      <c r="NK18" s="152"/>
      <c r="NL18" s="152"/>
      <c r="NM18" s="152"/>
      <c r="NN18" s="152"/>
      <c r="NO18" s="152"/>
      <c r="NP18" s="152"/>
      <c r="NQ18" s="152"/>
      <c r="NR18" s="153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51"/>
      <c r="NE19" s="152"/>
      <c r="NF19" s="152"/>
      <c r="NG19" s="152"/>
      <c r="NH19" s="152"/>
      <c r="NI19" s="152"/>
      <c r="NJ19" s="152"/>
      <c r="NK19" s="152"/>
      <c r="NL19" s="152"/>
      <c r="NM19" s="152"/>
      <c r="NN19" s="152"/>
      <c r="NO19" s="152"/>
      <c r="NP19" s="152"/>
      <c r="NQ19" s="152"/>
      <c r="NR19" s="153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51"/>
      <c r="NE20" s="152"/>
      <c r="NF20" s="152"/>
      <c r="NG20" s="152"/>
      <c r="NH20" s="152"/>
      <c r="NI20" s="152"/>
      <c r="NJ20" s="152"/>
      <c r="NK20" s="152"/>
      <c r="NL20" s="152"/>
      <c r="NM20" s="152"/>
      <c r="NN20" s="152"/>
      <c r="NO20" s="152"/>
      <c r="NP20" s="152"/>
      <c r="NQ20" s="152"/>
      <c r="NR20" s="153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51"/>
      <c r="NE21" s="152"/>
      <c r="NF21" s="152"/>
      <c r="NG21" s="152"/>
      <c r="NH21" s="152"/>
      <c r="NI21" s="152"/>
      <c r="NJ21" s="152"/>
      <c r="NK21" s="152"/>
      <c r="NL21" s="152"/>
      <c r="NM21" s="152"/>
      <c r="NN21" s="152"/>
      <c r="NO21" s="152"/>
      <c r="NP21" s="152"/>
      <c r="NQ21" s="152"/>
      <c r="NR21" s="153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51"/>
      <c r="NE22" s="152"/>
      <c r="NF22" s="152"/>
      <c r="NG22" s="152"/>
      <c r="NH22" s="152"/>
      <c r="NI22" s="152"/>
      <c r="NJ22" s="152"/>
      <c r="NK22" s="152"/>
      <c r="NL22" s="152"/>
      <c r="NM22" s="152"/>
      <c r="NN22" s="152"/>
      <c r="NO22" s="152"/>
      <c r="NP22" s="152"/>
      <c r="NQ22" s="152"/>
      <c r="NR22" s="153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51"/>
      <c r="NE23" s="152"/>
      <c r="NF23" s="152"/>
      <c r="NG23" s="152"/>
      <c r="NH23" s="152"/>
      <c r="NI23" s="152"/>
      <c r="NJ23" s="152"/>
      <c r="NK23" s="152"/>
      <c r="NL23" s="152"/>
      <c r="NM23" s="152"/>
      <c r="NN23" s="152"/>
      <c r="NO23" s="152"/>
      <c r="NP23" s="152"/>
      <c r="NQ23" s="152"/>
      <c r="NR23" s="153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51"/>
      <c r="NE24" s="152"/>
      <c r="NF24" s="152"/>
      <c r="NG24" s="152"/>
      <c r="NH24" s="152"/>
      <c r="NI24" s="152"/>
      <c r="NJ24" s="152"/>
      <c r="NK24" s="152"/>
      <c r="NL24" s="152"/>
      <c r="NM24" s="152"/>
      <c r="NN24" s="152"/>
      <c r="NO24" s="152"/>
      <c r="NP24" s="152"/>
      <c r="NQ24" s="152"/>
      <c r="NR24" s="153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51"/>
      <c r="NE25" s="152"/>
      <c r="NF25" s="152"/>
      <c r="NG25" s="152"/>
      <c r="NH25" s="152"/>
      <c r="NI25" s="152"/>
      <c r="NJ25" s="152"/>
      <c r="NK25" s="152"/>
      <c r="NL25" s="152"/>
      <c r="NM25" s="152"/>
      <c r="NN25" s="152"/>
      <c r="NO25" s="152"/>
      <c r="NP25" s="152"/>
      <c r="NQ25" s="152"/>
      <c r="NR25" s="153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51"/>
      <c r="NE26" s="152"/>
      <c r="NF26" s="152"/>
      <c r="NG26" s="152"/>
      <c r="NH26" s="152"/>
      <c r="NI26" s="152"/>
      <c r="NJ26" s="152"/>
      <c r="NK26" s="152"/>
      <c r="NL26" s="152"/>
      <c r="NM26" s="152"/>
      <c r="NN26" s="152"/>
      <c r="NO26" s="152"/>
      <c r="NP26" s="152"/>
      <c r="NQ26" s="152"/>
      <c r="NR26" s="153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51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3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51"/>
      <c r="NE28" s="152"/>
      <c r="NF28" s="152"/>
      <c r="NG28" s="152"/>
      <c r="NH28" s="152"/>
      <c r="NI28" s="152"/>
      <c r="NJ28" s="152"/>
      <c r="NK28" s="152"/>
      <c r="NL28" s="152"/>
      <c r="NM28" s="152"/>
      <c r="NN28" s="152"/>
      <c r="NO28" s="152"/>
      <c r="NP28" s="152"/>
      <c r="NQ28" s="152"/>
      <c r="NR28" s="153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51"/>
      <c r="NE29" s="152"/>
      <c r="NF29" s="152"/>
      <c r="NG29" s="152"/>
      <c r="NH29" s="152"/>
      <c r="NI29" s="152"/>
      <c r="NJ29" s="152"/>
      <c r="NK29" s="152"/>
      <c r="NL29" s="152"/>
      <c r="NM29" s="152"/>
      <c r="NN29" s="152"/>
      <c r="NO29" s="152"/>
      <c r="NP29" s="152"/>
      <c r="NQ29" s="152"/>
      <c r="NR29" s="153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51"/>
      <c r="NE30" s="152"/>
      <c r="NF30" s="152"/>
      <c r="NG30" s="152"/>
      <c r="NH30" s="152"/>
      <c r="NI30" s="152"/>
      <c r="NJ30" s="152"/>
      <c r="NK30" s="152"/>
      <c r="NL30" s="152"/>
      <c r="NM30" s="152"/>
      <c r="NN30" s="152"/>
      <c r="NO30" s="152"/>
      <c r="NP30" s="152"/>
      <c r="NQ30" s="152"/>
      <c r="NR30" s="153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100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100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642.70000000000005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823.4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787.9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353.6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425.4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119.6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118.8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117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108.9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109.8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51" t="s">
        <v>134</v>
      </c>
      <c r="NE32" s="152"/>
      <c r="NF32" s="152"/>
      <c r="NG32" s="152"/>
      <c r="NH32" s="152"/>
      <c r="NI32" s="152"/>
      <c r="NJ32" s="152"/>
      <c r="NK32" s="152"/>
      <c r="NL32" s="152"/>
      <c r="NM32" s="152"/>
      <c r="NN32" s="152"/>
      <c r="NO32" s="152"/>
      <c r="NP32" s="152"/>
      <c r="NQ32" s="152"/>
      <c r="NR32" s="153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51"/>
      <c r="NE33" s="152"/>
      <c r="NF33" s="152"/>
      <c r="NG33" s="152"/>
      <c r="NH33" s="152"/>
      <c r="NI33" s="152"/>
      <c r="NJ33" s="152"/>
      <c r="NK33" s="152"/>
      <c r="NL33" s="152"/>
      <c r="NM33" s="152"/>
      <c r="NN33" s="152"/>
      <c r="NO33" s="152"/>
      <c r="NP33" s="152"/>
      <c r="NQ33" s="152"/>
      <c r="NR33" s="153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151"/>
      <c r="NE34" s="152"/>
      <c r="NF34" s="152"/>
      <c r="NG34" s="152"/>
      <c r="NH34" s="152"/>
      <c r="NI34" s="152"/>
      <c r="NJ34" s="152"/>
      <c r="NK34" s="152"/>
      <c r="NL34" s="152"/>
      <c r="NM34" s="152"/>
      <c r="NN34" s="152"/>
      <c r="NO34" s="152"/>
      <c r="NP34" s="152"/>
      <c r="NQ34" s="152"/>
      <c r="NR34" s="153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151"/>
      <c r="NE35" s="152"/>
      <c r="NF35" s="152"/>
      <c r="NG35" s="152"/>
      <c r="NH35" s="152"/>
      <c r="NI35" s="152"/>
      <c r="NJ35" s="152"/>
      <c r="NK35" s="152"/>
      <c r="NL35" s="152"/>
      <c r="NM35" s="152"/>
      <c r="NN35" s="152"/>
      <c r="NO35" s="152"/>
      <c r="NP35" s="152"/>
      <c r="NQ35" s="152"/>
      <c r="NR35" s="153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51"/>
      <c r="NE36" s="152"/>
      <c r="NF36" s="152"/>
      <c r="NG36" s="152"/>
      <c r="NH36" s="152"/>
      <c r="NI36" s="152"/>
      <c r="NJ36" s="152"/>
      <c r="NK36" s="152"/>
      <c r="NL36" s="152"/>
      <c r="NM36" s="152"/>
      <c r="NN36" s="152"/>
      <c r="NO36" s="152"/>
      <c r="NP36" s="152"/>
      <c r="NQ36" s="152"/>
      <c r="NR36" s="153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51"/>
      <c r="NE37" s="152"/>
      <c r="NF37" s="152"/>
      <c r="NG37" s="152"/>
      <c r="NH37" s="152"/>
      <c r="NI37" s="152"/>
      <c r="NJ37" s="152"/>
      <c r="NK37" s="152"/>
      <c r="NL37" s="152"/>
      <c r="NM37" s="152"/>
      <c r="NN37" s="152"/>
      <c r="NO37" s="152"/>
      <c r="NP37" s="152"/>
      <c r="NQ37" s="152"/>
      <c r="NR37" s="153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51"/>
      <c r="NE38" s="152"/>
      <c r="NF38" s="152"/>
      <c r="NG38" s="152"/>
      <c r="NH38" s="152"/>
      <c r="NI38" s="152"/>
      <c r="NJ38" s="152"/>
      <c r="NK38" s="152"/>
      <c r="NL38" s="152"/>
      <c r="NM38" s="152"/>
      <c r="NN38" s="152"/>
      <c r="NO38" s="152"/>
      <c r="NP38" s="152"/>
      <c r="NQ38" s="152"/>
      <c r="NR38" s="153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51"/>
      <c r="NE39" s="152"/>
      <c r="NF39" s="152"/>
      <c r="NG39" s="152"/>
      <c r="NH39" s="152"/>
      <c r="NI39" s="152"/>
      <c r="NJ39" s="152"/>
      <c r="NK39" s="152"/>
      <c r="NL39" s="152"/>
      <c r="NM39" s="152"/>
      <c r="NN39" s="152"/>
      <c r="NO39" s="152"/>
      <c r="NP39" s="152"/>
      <c r="NQ39" s="152"/>
      <c r="NR39" s="153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51"/>
      <c r="NE40" s="152"/>
      <c r="NF40" s="152"/>
      <c r="NG40" s="152"/>
      <c r="NH40" s="152"/>
      <c r="NI40" s="152"/>
      <c r="NJ40" s="152"/>
      <c r="NK40" s="152"/>
      <c r="NL40" s="152"/>
      <c r="NM40" s="152"/>
      <c r="NN40" s="152"/>
      <c r="NO40" s="152"/>
      <c r="NP40" s="152"/>
      <c r="NQ40" s="152"/>
      <c r="NR40" s="153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51"/>
      <c r="NE41" s="152"/>
      <c r="NF41" s="152"/>
      <c r="NG41" s="152"/>
      <c r="NH41" s="152"/>
      <c r="NI41" s="152"/>
      <c r="NJ41" s="152"/>
      <c r="NK41" s="152"/>
      <c r="NL41" s="152"/>
      <c r="NM41" s="152"/>
      <c r="NN41" s="152"/>
      <c r="NO41" s="152"/>
      <c r="NP41" s="152"/>
      <c r="NQ41" s="152"/>
      <c r="NR41" s="153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51"/>
      <c r="NE42" s="152"/>
      <c r="NF42" s="152"/>
      <c r="NG42" s="152"/>
      <c r="NH42" s="152"/>
      <c r="NI42" s="152"/>
      <c r="NJ42" s="152"/>
      <c r="NK42" s="152"/>
      <c r="NL42" s="152"/>
      <c r="NM42" s="152"/>
      <c r="NN42" s="152"/>
      <c r="NO42" s="152"/>
      <c r="NP42" s="152"/>
      <c r="NQ42" s="152"/>
      <c r="NR42" s="153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51"/>
      <c r="NE43" s="152"/>
      <c r="NF43" s="152"/>
      <c r="NG43" s="152"/>
      <c r="NH43" s="152"/>
      <c r="NI43" s="152"/>
      <c r="NJ43" s="152"/>
      <c r="NK43" s="152"/>
      <c r="NL43" s="152"/>
      <c r="NM43" s="152"/>
      <c r="NN43" s="152"/>
      <c r="NO43" s="152"/>
      <c r="NP43" s="152"/>
      <c r="NQ43" s="152"/>
      <c r="NR43" s="153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51"/>
      <c r="NE44" s="152"/>
      <c r="NF44" s="152"/>
      <c r="NG44" s="152"/>
      <c r="NH44" s="152"/>
      <c r="NI44" s="152"/>
      <c r="NJ44" s="152"/>
      <c r="NK44" s="152"/>
      <c r="NL44" s="152"/>
      <c r="NM44" s="152"/>
      <c r="NN44" s="152"/>
      <c r="NO44" s="152"/>
      <c r="NP44" s="152"/>
      <c r="NQ44" s="152"/>
      <c r="NR44" s="153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51"/>
      <c r="NE45" s="152"/>
      <c r="NF45" s="152"/>
      <c r="NG45" s="152"/>
      <c r="NH45" s="152"/>
      <c r="NI45" s="152"/>
      <c r="NJ45" s="152"/>
      <c r="NK45" s="152"/>
      <c r="NL45" s="152"/>
      <c r="NM45" s="152"/>
      <c r="NN45" s="152"/>
      <c r="NO45" s="152"/>
      <c r="NP45" s="152"/>
      <c r="NQ45" s="152"/>
      <c r="NR45" s="153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51"/>
      <c r="NE46" s="152"/>
      <c r="NF46" s="152"/>
      <c r="NG46" s="152"/>
      <c r="NH46" s="152"/>
      <c r="NI46" s="152"/>
      <c r="NJ46" s="152"/>
      <c r="NK46" s="152"/>
      <c r="NL46" s="152"/>
      <c r="NM46" s="152"/>
      <c r="NN46" s="152"/>
      <c r="NO46" s="152"/>
      <c r="NP46" s="152"/>
      <c r="NQ46" s="152"/>
      <c r="NR46" s="153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51"/>
      <c r="NE47" s="152"/>
      <c r="NF47" s="152"/>
      <c r="NG47" s="152"/>
      <c r="NH47" s="152"/>
      <c r="NI47" s="152"/>
      <c r="NJ47" s="152"/>
      <c r="NK47" s="152"/>
      <c r="NL47" s="152"/>
      <c r="NM47" s="152"/>
      <c r="NN47" s="152"/>
      <c r="NO47" s="152"/>
      <c r="NP47" s="152"/>
      <c r="NQ47" s="152"/>
      <c r="NR47" s="153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131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160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191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67.8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67.8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84.4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87.9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87.3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6016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4571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5584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5816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5923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51" t="s">
        <v>135</v>
      </c>
      <c r="NE66" s="152"/>
      <c r="NF66" s="152"/>
      <c r="NG66" s="152"/>
      <c r="NH66" s="152"/>
      <c r="NI66" s="152"/>
      <c r="NJ66" s="152"/>
      <c r="NK66" s="152"/>
      <c r="NL66" s="152"/>
      <c r="NM66" s="152"/>
      <c r="NN66" s="152"/>
      <c r="NO66" s="152"/>
      <c r="NP66" s="152"/>
      <c r="NQ66" s="152"/>
      <c r="NR66" s="153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12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51"/>
      <c r="NE67" s="152"/>
      <c r="NF67" s="152"/>
      <c r="NG67" s="152"/>
      <c r="NH67" s="152"/>
      <c r="NI67" s="152"/>
      <c r="NJ67" s="152"/>
      <c r="NK67" s="152"/>
      <c r="NL67" s="152"/>
      <c r="NM67" s="152"/>
      <c r="NN67" s="152"/>
      <c r="NO67" s="152"/>
      <c r="NP67" s="152"/>
      <c r="NQ67" s="152"/>
      <c r="NR67" s="153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51"/>
      <c r="NE68" s="152"/>
      <c r="NF68" s="152"/>
      <c r="NG68" s="152"/>
      <c r="NH68" s="152"/>
      <c r="NI68" s="152"/>
      <c r="NJ68" s="152"/>
      <c r="NK68" s="152"/>
      <c r="NL68" s="152"/>
      <c r="NM68" s="152"/>
      <c r="NN68" s="152"/>
      <c r="NO68" s="152"/>
      <c r="NP68" s="152"/>
      <c r="NQ68" s="152"/>
      <c r="NR68" s="153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51"/>
      <c r="NE69" s="152"/>
      <c r="NF69" s="152"/>
      <c r="NG69" s="152"/>
      <c r="NH69" s="152"/>
      <c r="NI69" s="152"/>
      <c r="NJ69" s="152"/>
      <c r="NK69" s="152"/>
      <c r="NL69" s="152"/>
      <c r="NM69" s="152"/>
      <c r="NN69" s="152"/>
      <c r="NO69" s="152"/>
      <c r="NP69" s="152"/>
      <c r="NQ69" s="152"/>
      <c r="NR69" s="153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51"/>
      <c r="NE70" s="152"/>
      <c r="NF70" s="152"/>
      <c r="NG70" s="152"/>
      <c r="NH70" s="152"/>
      <c r="NI70" s="152"/>
      <c r="NJ70" s="152"/>
      <c r="NK70" s="152"/>
      <c r="NL70" s="152"/>
      <c r="NM70" s="152"/>
      <c r="NN70" s="152"/>
      <c r="NO70" s="152"/>
      <c r="NP70" s="152"/>
      <c r="NQ70" s="152"/>
      <c r="NR70" s="153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51"/>
      <c r="NE71" s="152"/>
      <c r="NF71" s="152"/>
      <c r="NG71" s="152"/>
      <c r="NH71" s="152"/>
      <c r="NI71" s="152"/>
      <c r="NJ71" s="152"/>
      <c r="NK71" s="152"/>
      <c r="NL71" s="152"/>
      <c r="NM71" s="152"/>
      <c r="NN71" s="152"/>
      <c r="NO71" s="152"/>
      <c r="NP71" s="152"/>
      <c r="NQ71" s="152"/>
      <c r="NR71" s="153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51"/>
      <c r="NE72" s="152"/>
      <c r="NF72" s="152"/>
      <c r="NG72" s="152"/>
      <c r="NH72" s="152"/>
      <c r="NI72" s="152"/>
      <c r="NJ72" s="152"/>
      <c r="NK72" s="152"/>
      <c r="NL72" s="152"/>
      <c r="NM72" s="152"/>
      <c r="NN72" s="152"/>
      <c r="NO72" s="152"/>
      <c r="NP72" s="152"/>
      <c r="NQ72" s="152"/>
      <c r="NR72" s="153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51"/>
      <c r="NE73" s="152"/>
      <c r="NF73" s="152"/>
      <c r="NG73" s="152"/>
      <c r="NH73" s="152"/>
      <c r="NI73" s="152"/>
      <c r="NJ73" s="152"/>
      <c r="NK73" s="152"/>
      <c r="NL73" s="152"/>
      <c r="NM73" s="152"/>
      <c r="NN73" s="152"/>
      <c r="NO73" s="152"/>
      <c r="NP73" s="152"/>
      <c r="NQ73" s="152"/>
      <c r="NR73" s="153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51"/>
      <c r="NE74" s="152"/>
      <c r="NF74" s="152"/>
      <c r="NG74" s="152"/>
      <c r="NH74" s="152"/>
      <c r="NI74" s="152"/>
      <c r="NJ74" s="152"/>
      <c r="NK74" s="152"/>
      <c r="NL74" s="152"/>
      <c r="NM74" s="152"/>
      <c r="NN74" s="152"/>
      <c r="NO74" s="152"/>
      <c r="NP74" s="152"/>
      <c r="NQ74" s="152"/>
      <c r="NR74" s="153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51"/>
      <c r="NE75" s="152"/>
      <c r="NF75" s="152"/>
      <c r="NG75" s="152"/>
      <c r="NH75" s="152"/>
      <c r="NI75" s="152"/>
      <c r="NJ75" s="152"/>
      <c r="NK75" s="152"/>
      <c r="NL75" s="152"/>
      <c r="NM75" s="152"/>
      <c r="NN75" s="152"/>
      <c r="NO75" s="152"/>
      <c r="NP75" s="152"/>
      <c r="NQ75" s="152"/>
      <c r="NR75" s="153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10700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151"/>
      <c r="NE76" s="152"/>
      <c r="NF76" s="152"/>
      <c r="NG76" s="152"/>
      <c r="NH76" s="152"/>
      <c r="NI76" s="152"/>
      <c r="NJ76" s="152"/>
      <c r="NK76" s="152"/>
      <c r="NL76" s="152"/>
      <c r="NM76" s="152"/>
      <c r="NN76" s="152"/>
      <c r="NO76" s="152"/>
      <c r="NP76" s="152"/>
      <c r="NQ76" s="152"/>
      <c r="NR76" s="153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195.4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151"/>
      <c r="NE77" s="152"/>
      <c r="NF77" s="152"/>
      <c r="NG77" s="152"/>
      <c r="NH77" s="152"/>
      <c r="NI77" s="152"/>
      <c r="NJ77" s="152"/>
      <c r="NK77" s="152"/>
      <c r="NL77" s="152"/>
      <c r="NM77" s="152"/>
      <c r="NN77" s="152"/>
      <c r="NO77" s="152"/>
      <c r="NP77" s="152"/>
      <c r="NQ77" s="152"/>
      <c r="NR77" s="153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151"/>
      <c r="NE78" s="152"/>
      <c r="NF78" s="152"/>
      <c r="NG78" s="152"/>
      <c r="NH78" s="152"/>
      <c r="NI78" s="152"/>
      <c r="NJ78" s="152"/>
      <c r="NK78" s="152"/>
      <c r="NL78" s="152"/>
      <c r="NM78" s="152"/>
      <c r="NN78" s="152"/>
      <c r="NO78" s="152"/>
      <c r="NP78" s="152"/>
      <c r="NQ78" s="152"/>
      <c r="NR78" s="153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51"/>
      <c r="NE79" s="152"/>
      <c r="NF79" s="152"/>
      <c r="NG79" s="152"/>
      <c r="NH79" s="152"/>
      <c r="NI79" s="152"/>
      <c r="NJ79" s="152"/>
      <c r="NK79" s="152"/>
      <c r="NL79" s="152"/>
      <c r="NM79" s="152"/>
      <c r="NN79" s="152"/>
      <c r="NO79" s="152"/>
      <c r="NP79" s="152"/>
      <c r="NQ79" s="152"/>
      <c r="NR79" s="153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151"/>
      <c r="NE80" s="152"/>
      <c r="NF80" s="152"/>
      <c r="NG80" s="152"/>
      <c r="NH80" s="152"/>
      <c r="NI80" s="152"/>
      <c r="NJ80" s="152"/>
      <c r="NK80" s="152"/>
      <c r="NL80" s="152"/>
      <c r="NM80" s="152"/>
      <c r="NN80" s="152"/>
      <c r="NO80" s="152"/>
      <c r="NP80" s="152"/>
      <c r="NQ80" s="152"/>
      <c r="NR80" s="153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151"/>
      <c r="NE81" s="152"/>
      <c r="NF81" s="152"/>
      <c r="NG81" s="152"/>
      <c r="NH81" s="152"/>
      <c r="NI81" s="152"/>
      <c r="NJ81" s="152"/>
      <c r="NK81" s="152"/>
      <c r="NL81" s="152"/>
      <c r="NM81" s="152"/>
      <c r="NN81" s="152"/>
      <c r="NO81" s="152"/>
      <c r="NP81" s="152"/>
      <c r="NQ81" s="152"/>
      <c r="NR81" s="153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54"/>
      <c r="NE82" s="155"/>
      <c r="NF82" s="155"/>
      <c r="NG82" s="155"/>
      <c r="NH82" s="155"/>
      <c r="NI82" s="155"/>
      <c r="NJ82" s="155"/>
      <c r="NK82" s="155"/>
      <c r="NL82" s="155"/>
      <c r="NM82" s="155"/>
      <c r="NN82" s="155"/>
      <c r="NO82" s="155"/>
      <c r="NP82" s="155"/>
      <c r="NQ82" s="155"/>
      <c r="NR82" s="156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312037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鳥取県倉吉市</v>
      </c>
      <c r="I6" s="61" t="str">
        <f t="shared" si="1"/>
        <v>市営新町駐車場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44</v>
      </c>
      <c r="S6" s="63" t="str">
        <f t="shared" si="1"/>
        <v>商業施設</v>
      </c>
      <c r="T6" s="63" t="str">
        <f t="shared" si="1"/>
        <v>無</v>
      </c>
      <c r="U6" s="64">
        <f t="shared" si="1"/>
        <v>2698</v>
      </c>
      <c r="V6" s="64">
        <f t="shared" si="1"/>
        <v>112</v>
      </c>
      <c r="W6" s="64">
        <f t="shared" si="1"/>
        <v>200</v>
      </c>
      <c r="X6" s="63" t="str">
        <f t="shared" si="1"/>
        <v>導入なし</v>
      </c>
      <c r="Y6" s="65">
        <f>IF(Y8="-",NA(),Y8)</f>
        <v>100</v>
      </c>
      <c r="Z6" s="65">
        <f t="shared" ref="Z6:AH6" si="2">IF(Z8="-",NA(),Z8)</f>
        <v>100</v>
      </c>
      <c r="AA6" s="65">
        <f t="shared" si="2"/>
        <v>642.70000000000005</v>
      </c>
      <c r="AB6" s="65">
        <f t="shared" si="2"/>
        <v>823.4</v>
      </c>
      <c r="AC6" s="65">
        <f t="shared" si="2"/>
        <v>787.9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353.6</v>
      </c>
      <c r="AK6" s="65">
        <f t="shared" ref="AK6:AS6" si="3">IF(AK8="-",NA(),AK8)</f>
        <v>425.4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160</v>
      </c>
      <c r="AV6" s="66">
        <f t="shared" ref="AV6:BD6" si="4">IF(AV8="-",NA(),AV8)</f>
        <v>191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67.8</v>
      </c>
      <c r="BG6" s="65">
        <f t="shared" ref="BG6:BO6" si="5">IF(BG8="-",NA(),BG8)</f>
        <v>67.8</v>
      </c>
      <c r="BH6" s="65">
        <f t="shared" si="5"/>
        <v>84.4</v>
      </c>
      <c r="BI6" s="65">
        <f t="shared" si="5"/>
        <v>87.9</v>
      </c>
      <c r="BJ6" s="65">
        <f t="shared" si="5"/>
        <v>87.3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6016</v>
      </c>
      <c r="BR6" s="66">
        <f t="shared" ref="BR6:BZ6" si="6">IF(BR8="-",NA(),BR8)</f>
        <v>4571</v>
      </c>
      <c r="BS6" s="66">
        <f t="shared" si="6"/>
        <v>5584</v>
      </c>
      <c r="BT6" s="66">
        <f t="shared" si="6"/>
        <v>5816</v>
      </c>
      <c r="BU6" s="66">
        <f t="shared" si="6"/>
        <v>5923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12</v>
      </c>
      <c r="CN6" s="64">
        <f t="shared" si="7"/>
        <v>10700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195.4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119.6</v>
      </c>
      <c r="DL6" s="65">
        <f t="shared" ref="DL6:DT6" si="9">IF(DL8="-",NA(),DL8)</f>
        <v>118.8</v>
      </c>
      <c r="DM6" s="65">
        <f t="shared" si="9"/>
        <v>117</v>
      </c>
      <c r="DN6" s="65">
        <f t="shared" si="9"/>
        <v>108.9</v>
      </c>
      <c r="DO6" s="65">
        <f t="shared" si="9"/>
        <v>109.8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312037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鳥取県　倉吉市</v>
      </c>
      <c r="I7" s="61" t="str">
        <f t="shared" si="10"/>
        <v>市営新町駐車場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44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2698</v>
      </c>
      <c r="V7" s="64">
        <f t="shared" si="10"/>
        <v>112</v>
      </c>
      <c r="W7" s="64">
        <f t="shared" si="10"/>
        <v>200</v>
      </c>
      <c r="X7" s="63" t="str">
        <f t="shared" si="10"/>
        <v>導入なし</v>
      </c>
      <c r="Y7" s="65">
        <f>Y8</f>
        <v>100</v>
      </c>
      <c r="Z7" s="65">
        <f t="shared" ref="Z7:AH7" si="11">Z8</f>
        <v>100</v>
      </c>
      <c r="AA7" s="65">
        <f t="shared" si="11"/>
        <v>642.70000000000005</v>
      </c>
      <c r="AB7" s="65">
        <f t="shared" si="11"/>
        <v>823.4</v>
      </c>
      <c r="AC7" s="65">
        <f t="shared" si="11"/>
        <v>787.9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353.6</v>
      </c>
      <c r="AK7" s="65">
        <f t="shared" ref="AK7:AS7" si="12">AK8</f>
        <v>425.4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160</v>
      </c>
      <c r="AV7" s="66">
        <f t="shared" ref="AV7:BD7" si="13">AV8</f>
        <v>191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67.8</v>
      </c>
      <c r="BG7" s="65">
        <f t="shared" ref="BG7:BO7" si="14">BG8</f>
        <v>67.8</v>
      </c>
      <c r="BH7" s="65">
        <f t="shared" si="14"/>
        <v>84.4</v>
      </c>
      <c r="BI7" s="65">
        <f t="shared" si="14"/>
        <v>87.9</v>
      </c>
      <c r="BJ7" s="65">
        <f t="shared" si="14"/>
        <v>87.3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6016</v>
      </c>
      <c r="BR7" s="66">
        <f t="shared" ref="BR7:BZ7" si="15">BR8</f>
        <v>4571</v>
      </c>
      <c r="BS7" s="66">
        <f t="shared" si="15"/>
        <v>5584</v>
      </c>
      <c r="BT7" s="66">
        <f t="shared" si="15"/>
        <v>5816</v>
      </c>
      <c r="BU7" s="66">
        <f t="shared" si="15"/>
        <v>5923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113</v>
      </c>
      <c r="CL7" s="62"/>
      <c r="CM7" s="64">
        <f>CM8</f>
        <v>12</v>
      </c>
      <c r="CN7" s="64">
        <f>CN8</f>
        <v>10700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195.4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119.6</v>
      </c>
      <c r="DL7" s="65">
        <f t="shared" ref="DL7:DT7" si="17">DL8</f>
        <v>118.8</v>
      </c>
      <c r="DM7" s="65">
        <f t="shared" si="17"/>
        <v>117</v>
      </c>
      <c r="DN7" s="65">
        <f t="shared" si="17"/>
        <v>108.9</v>
      </c>
      <c r="DO7" s="65">
        <f t="shared" si="17"/>
        <v>109.8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312037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44</v>
      </c>
      <c r="S8" s="70" t="s">
        <v>123</v>
      </c>
      <c r="T8" s="70" t="s">
        <v>124</v>
      </c>
      <c r="U8" s="71">
        <v>2698</v>
      </c>
      <c r="V8" s="71">
        <v>112</v>
      </c>
      <c r="W8" s="71">
        <v>200</v>
      </c>
      <c r="X8" s="70" t="s">
        <v>125</v>
      </c>
      <c r="Y8" s="72">
        <v>100</v>
      </c>
      <c r="Z8" s="72">
        <v>100</v>
      </c>
      <c r="AA8" s="72">
        <v>642.70000000000005</v>
      </c>
      <c r="AB8" s="72">
        <v>823.4</v>
      </c>
      <c r="AC8" s="72">
        <v>787.9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353.6</v>
      </c>
      <c r="AK8" s="72">
        <v>425.4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160</v>
      </c>
      <c r="AV8" s="73">
        <v>191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67.8</v>
      </c>
      <c r="BG8" s="72">
        <v>67.8</v>
      </c>
      <c r="BH8" s="72">
        <v>84.4</v>
      </c>
      <c r="BI8" s="72">
        <v>87.9</v>
      </c>
      <c r="BJ8" s="72">
        <v>87.3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6016</v>
      </c>
      <c r="BR8" s="73">
        <v>4571</v>
      </c>
      <c r="BS8" s="73">
        <v>5584</v>
      </c>
      <c r="BT8" s="74">
        <v>5816</v>
      </c>
      <c r="BU8" s="74">
        <v>5923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12</v>
      </c>
      <c r="CN8" s="71">
        <v>10700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195.4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119.6</v>
      </c>
      <c r="DL8" s="72">
        <v>118.8</v>
      </c>
      <c r="DM8" s="72">
        <v>117</v>
      </c>
      <c r="DN8" s="72">
        <v>108.9</v>
      </c>
      <c r="DO8" s="72">
        <v>109.8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</worksheet>
</file>