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630" windowWidth="27555" windowHeight="11520" activeTab="9"/>
  </bookViews>
  <sheets>
    <sheet name="20" sheetId="1" r:id="rId1"/>
    <sheet name="21" sheetId="2" r:id="rId2"/>
    <sheet name="22" sheetId="16" r:id="rId3"/>
    <sheet name="23" sheetId="6" r:id="rId4"/>
    <sheet name="24" sheetId="7" r:id="rId5"/>
    <sheet name="25" sheetId="8" r:id="rId6"/>
    <sheet name="26" sheetId="9" r:id="rId7"/>
    <sheet name="27" sheetId="10" r:id="rId8"/>
    <sheet name="28" sheetId="17" r:id="rId9"/>
    <sheet name="29" sheetId="18" r:id="rId10"/>
  </sheets>
  <definedNames>
    <definedName name="_xlnm._FilterDatabase" localSheetId="5" hidden="1">'25'!$N$1:$N$50</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 localSheetId="9">#REF!</definedName>
    <definedName name="HyousokuEnd">#REF!</definedName>
    <definedName name="_xlnm.Print_Area" localSheetId="0">'20'!$A$1:$O$33</definedName>
    <definedName name="_xlnm.Print_Area" localSheetId="1">'21'!$A$1:$O$33</definedName>
    <definedName name="_xlnm.Print_Area" localSheetId="2">'22'!$A$1:$P$54</definedName>
    <definedName name="_xlnm.Print_Area" localSheetId="3">'23'!$A$1:$U$57</definedName>
    <definedName name="_xlnm.Print_Area" localSheetId="4">'24'!$A$1:$U$30</definedName>
    <definedName name="_xlnm.Print_Area" localSheetId="5">'25'!$A$1:$P$50</definedName>
    <definedName name="_xlnm.Print_Area" localSheetId="6">'26'!$A$1:$P$49</definedName>
    <definedName name="_xlnm.Print_Area" localSheetId="8">'28'!$A$1:$P$51</definedName>
    <definedName name="_xlnm.Print_Area" localSheetId="9">'29'!$A$1:$P$48</definedName>
  </definedNames>
  <calcPr calcId="145621"/>
</workbook>
</file>

<file path=xl/calcChain.xml><?xml version="1.0" encoding="utf-8"?>
<calcChain xmlns="http://schemas.openxmlformats.org/spreadsheetml/2006/main">
  <c r="P15" i="2" l="1"/>
  <c r="P14" i="2"/>
  <c r="O14" i="2"/>
  <c r="P13" i="2"/>
  <c r="O13" i="2"/>
  <c r="P12" i="2"/>
  <c r="O12" i="2"/>
  <c r="P11" i="2"/>
  <c r="O11" i="2"/>
  <c r="P10" i="2"/>
  <c r="O10" i="2"/>
  <c r="P9" i="2"/>
  <c r="O9" i="2"/>
  <c r="P8" i="2"/>
  <c r="O8" i="2"/>
  <c r="P7" i="2"/>
  <c r="O7" i="2"/>
  <c r="P6" i="2"/>
  <c r="O6" i="2"/>
  <c r="L4" i="18" l="1"/>
  <c r="M4" i="18"/>
  <c r="M31" i="16" l="1"/>
  <c r="L31" i="16"/>
  <c r="M15" i="9" l="1"/>
  <c r="L15" i="9"/>
  <c r="M5" i="9"/>
  <c r="M4" i="9" s="1"/>
  <c r="L5" i="9"/>
  <c r="L4" i="9" s="1"/>
  <c r="M15" i="8"/>
  <c r="L15" i="8"/>
  <c r="M5" i="8"/>
  <c r="M4" i="8" s="1"/>
  <c r="L5" i="8"/>
  <c r="E24" i="7"/>
  <c r="E20" i="7"/>
  <c r="P51" i="6"/>
  <c r="E51" i="6"/>
  <c r="D51" i="6"/>
  <c r="D44" i="6"/>
  <c r="D42" i="6"/>
  <c r="D41" i="6"/>
  <c r="P25" i="6"/>
  <c r="E25" i="6"/>
  <c r="D25" i="6"/>
  <c r="D16" i="6"/>
  <c r="D15" i="6"/>
  <c r="P30" i="2" l="1"/>
  <c r="P29" i="2"/>
  <c r="P28" i="2"/>
  <c r="O28" i="2"/>
  <c r="P27" i="2"/>
  <c r="O27" i="2"/>
  <c r="P26" i="2"/>
  <c r="O26" i="2"/>
  <c r="P25" i="2"/>
  <c r="O25" i="2"/>
  <c r="P24" i="2"/>
  <c r="O24" i="2"/>
  <c r="P23" i="2"/>
  <c r="O23" i="2"/>
  <c r="P22" i="2"/>
  <c r="O22" i="2"/>
  <c r="P21" i="2"/>
  <c r="O21" i="2"/>
  <c r="P30" i="1"/>
  <c r="P29" i="1"/>
  <c r="P28" i="1"/>
  <c r="P27" i="1"/>
  <c r="O27" i="1"/>
  <c r="P26" i="1"/>
  <c r="O26" i="1"/>
  <c r="P25" i="1"/>
  <c r="O25" i="1"/>
  <c r="P24" i="1"/>
  <c r="O24" i="1"/>
  <c r="P23" i="1"/>
  <c r="O23" i="1"/>
  <c r="P22" i="1"/>
  <c r="O22" i="1"/>
  <c r="P21" i="1"/>
  <c r="O21" i="1"/>
  <c r="P15" i="1"/>
  <c r="P14" i="1"/>
  <c r="P13" i="1"/>
  <c r="O13" i="1"/>
  <c r="P12" i="1"/>
  <c r="O12" i="1"/>
  <c r="P11" i="1"/>
  <c r="O11" i="1"/>
  <c r="P10" i="1"/>
  <c r="O10" i="1"/>
  <c r="P9" i="1"/>
  <c r="O9" i="1"/>
  <c r="P8" i="1"/>
  <c r="O8" i="1"/>
  <c r="P7" i="1"/>
  <c r="O7" i="1"/>
  <c r="P6" i="1"/>
  <c r="O6" i="1"/>
</calcChain>
</file>

<file path=xl/sharedStrings.xml><?xml version="1.0" encoding="utf-8"?>
<sst xmlns="http://schemas.openxmlformats.org/spreadsheetml/2006/main" count="1768" uniqueCount="390">
  <si>
    <t>農林業センサスによる経営耕地種別面積</t>
    <rPh sb="0" eb="3">
      <t>ノウリンギョウ</t>
    </rPh>
    <rPh sb="10" eb="12">
      <t>ケイエイ</t>
    </rPh>
    <rPh sb="12" eb="14">
      <t>コウチ</t>
    </rPh>
    <rPh sb="14" eb="16">
      <t>シュベツ</t>
    </rPh>
    <rPh sb="16" eb="18">
      <t>メンセキ</t>
    </rPh>
    <phoneticPr fontId="3"/>
  </si>
  <si>
    <t>（１）総面積</t>
    <rPh sb="3" eb="6">
      <t>ソウメンセキ</t>
    </rPh>
    <phoneticPr fontId="3"/>
  </si>
  <si>
    <t>単位：ha</t>
    <rPh sb="0" eb="2">
      <t>タンイ</t>
    </rPh>
    <phoneticPr fontId="3"/>
  </si>
  <si>
    <t>年次</t>
    <rPh sb="0" eb="2">
      <t>ネンジ</t>
    </rPh>
    <phoneticPr fontId="3"/>
  </si>
  <si>
    <t>上北条</t>
  </si>
  <si>
    <t>上井</t>
  </si>
  <si>
    <t>西郷</t>
  </si>
  <si>
    <t>倉吉</t>
  </si>
  <si>
    <t>灘手</t>
  </si>
  <si>
    <t>社</t>
  </si>
  <si>
    <t>北谷</t>
  </si>
  <si>
    <t>高城</t>
  </si>
  <si>
    <t>小鴨</t>
  </si>
  <si>
    <t>上小鴨</t>
  </si>
  <si>
    <t>関金</t>
    <rPh sb="0" eb="2">
      <t>セキガネ</t>
    </rPh>
    <phoneticPr fontId="3"/>
  </si>
  <si>
    <t>総数</t>
    <rPh sb="0" eb="2">
      <t>ソウスウ</t>
    </rPh>
    <phoneticPr fontId="3"/>
  </si>
  <si>
    <t>昭和</t>
    <rPh sb="0" eb="2">
      <t>ショウワ</t>
    </rPh>
    <phoneticPr fontId="3"/>
  </si>
  <si>
    <t>35年</t>
    <rPh sb="2" eb="3">
      <t>ネン</t>
    </rPh>
    <phoneticPr fontId="3"/>
  </si>
  <si>
    <t>40年</t>
    <rPh sb="2" eb="3">
      <t>ネン</t>
    </rPh>
    <phoneticPr fontId="3"/>
  </si>
  <si>
    <t>45年</t>
    <rPh sb="2" eb="3">
      <t>ネン</t>
    </rPh>
    <phoneticPr fontId="3"/>
  </si>
  <si>
    <t>50年</t>
    <rPh sb="2" eb="3">
      <t>ネン</t>
    </rPh>
    <phoneticPr fontId="3"/>
  </si>
  <si>
    <t>55年</t>
    <rPh sb="2" eb="3">
      <t>ネン</t>
    </rPh>
    <phoneticPr fontId="3"/>
  </si>
  <si>
    <t>60年</t>
    <rPh sb="2" eb="3">
      <t>ネン</t>
    </rPh>
    <phoneticPr fontId="3"/>
  </si>
  <si>
    <t>平成</t>
    <rPh sb="0" eb="2">
      <t>ヘイセイ</t>
    </rPh>
    <phoneticPr fontId="3"/>
  </si>
  <si>
    <t>2年</t>
    <rPh sb="1" eb="2">
      <t>ネン</t>
    </rPh>
    <phoneticPr fontId="3"/>
  </si>
  <si>
    <t>7年</t>
    <rPh sb="1" eb="2">
      <t>ネン</t>
    </rPh>
    <phoneticPr fontId="3"/>
  </si>
  <si>
    <t>12年</t>
    <rPh sb="2" eb="3">
      <t>ネン</t>
    </rPh>
    <phoneticPr fontId="3"/>
  </si>
  <si>
    <t>17年</t>
    <rPh sb="2" eb="3">
      <t>ネン</t>
    </rPh>
    <phoneticPr fontId="3"/>
  </si>
  <si>
    <t>22年</t>
    <rPh sb="2" eb="3">
      <t>ネン</t>
    </rPh>
    <phoneticPr fontId="3"/>
  </si>
  <si>
    <t>27年</t>
    <rPh sb="2" eb="3">
      <t>ネン</t>
    </rPh>
    <phoneticPr fontId="3"/>
  </si>
  <si>
    <t>（２）田</t>
    <rPh sb="3" eb="4">
      <t>タ</t>
    </rPh>
    <phoneticPr fontId="3"/>
  </si>
  <si>
    <t>（３）畑</t>
    <rPh sb="3" eb="4">
      <t>ハタケ</t>
    </rPh>
    <phoneticPr fontId="3"/>
  </si>
  <si>
    <t>　【資料】　「農業センサス」「農林業センサス」　農林水産省</t>
    <rPh sb="15" eb="18">
      <t>ノウリンギョウ</t>
    </rPh>
    <phoneticPr fontId="3"/>
  </si>
  <si>
    <t>農林業センサスによる経営耕地種別面積</t>
    <rPh sb="0" eb="3">
      <t>ノウリンギョウ</t>
    </rPh>
    <rPh sb="10" eb="12">
      <t>ケイエイ</t>
    </rPh>
    <rPh sb="12" eb="14">
      <t>コウチ</t>
    </rPh>
    <rPh sb="14" eb="16">
      <t>シュベツ</t>
    </rPh>
    <rPh sb="16" eb="18">
      <t>メンセキ</t>
    </rPh>
    <phoneticPr fontId="2"/>
  </si>
  <si>
    <t>（４）樹園地</t>
    <rPh sb="3" eb="4">
      <t>キ</t>
    </rPh>
    <rPh sb="4" eb="5">
      <t>エン</t>
    </rPh>
    <rPh sb="5" eb="6">
      <t>チ</t>
    </rPh>
    <phoneticPr fontId="2"/>
  </si>
  <si>
    <t>単位：ｈａ</t>
    <rPh sb="0" eb="2">
      <t>タンイ</t>
    </rPh>
    <phoneticPr fontId="2"/>
  </si>
  <si>
    <t>年次</t>
    <rPh sb="0" eb="2">
      <t>ネンジ</t>
    </rPh>
    <phoneticPr fontId="2"/>
  </si>
  <si>
    <t>上小鴨</t>
    <phoneticPr fontId="2"/>
  </si>
  <si>
    <t>関金</t>
    <rPh sb="0" eb="2">
      <t>セキガネ</t>
    </rPh>
    <phoneticPr fontId="2"/>
  </si>
  <si>
    <t>総数</t>
    <rPh sb="0" eb="2">
      <t>ソウスウ</t>
    </rPh>
    <phoneticPr fontId="2"/>
  </si>
  <si>
    <t>45年</t>
    <rPh sb="2" eb="3">
      <t>ネン</t>
    </rPh>
    <phoneticPr fontId="2"/>
  </si>
  <si>
    <t>50年</t>
    <rPh sb="2" eb="3">
      <t>ネン</t>
    </rPh>
    <phoneticPr fontId="2"/>
  </si>
  <si>
    <t>55年</t>
    <rPh sb="2" eb="3">
      <t>ネン</t>
    </rPh>
    <phoneticPr fontId="2"/>
  </si>
  <si>
    <t>60年</t>
    <rPh sb="2" eb="3">
      <t>ネン</t>
    </rPh>
    <phoneticPr fontId="2"/>
  </si>
  <si>
    <t>平成</t>
    <rPh sb="0" eb="2">
      <t>ヘイセイ</t>
    </rPh>
    <phoneticPr fontId="2"/>
  </si>
  <si>
    <t>2年</t>
    <rPh sb="1" eb="2">
      <t>ネン</t>
    </rPh>
    <phoneticPr fontId="2"/>
  </si>
  <si>
    <t>7年</t>
    <rPh sb="1" eb="2">
      <t>ネン</t>
    </rPh>
    <phoneticPr fontId="2"/>
  </si>
  <si>
    <t>12年</t>
    <rPh sb="2" eb="3">
      <t>ネン</t>
    </rPh>
    <phoneticPr fontId="2"/>
  </si>
  <si>
    <t>17年</t>
    <rPh sb="2" eb="3">
      <t>ネン</t>
    </rPh>
    <phoneticPr fontId="2"/>
  </si>
  <si>
    <t>22年</t>
    <rPh sb="2" eb="3">
      <t>ネン</t>
    </rPh>
    <phoneticPr fontId="2"/>
  </si>
  <si>
    <t>27年</t>
    <rPh sb="2" eb="3">
      <t>ネン</t>
    </rPh>
    <phoneticPr fontId="2"/>
  </si>
  <si>
    <t>　【資料】　「農業センサス」「農林業センサス」　農林水産省</t>
    <rPh sb="15" eb="18">
      <t>ノウリンギョウ</t>
    </rPh>
    <phoneticPr fontId="2"/>
  </si>
  <si>
    <t>（旧関金町）</t>
    <rPh sb="1" eb="2">
      <t>キュウ</t>
    </rPh>
    <rPh sb="2" eb="4">
      <t>セキガネ</t>
    </rPh>
    <rPh sb="4" eb="5">
      <t>チョウ</t>
    </rPh>
    <phoneticPr fontId="2"/>
  </si>
  <si>
    <t>（倉吉市）</t>
    <rPh sb="1" eb="4">
      <t>クラヨシシ</t>
    </rPh>
    <phoneticPr fontId="2"/>
  </si>
  <si>
    <t>平成18年</t>
    <rPh sb="0" eb="2">
      <t>ヘイセイ</t>
    </rPh>
    <rPh sb="4" eb="5">
      <t>ネン</t>
    </rPh>
    <phoneticPr fontId="2"/>
  </si>
  <si>
    <t>平成1７年</t>
    <rPh sb="0" eb="2">
      <t>ヘイセイ</t>
    </rPh>
    <rPh sb="4" eb="5">
      <t>ネン</t>
    </rPh>
    <phoneticPr fontId="2"/>
  </si>
  <si>
    <t>平成16年</t>
    <rPh sb="0" eb="2">
      <t>ヘイセイ</t>
    </rPh>
    <rPh sb="4" eb="5">
      <t>ネン</t>
    </rPh>
    <phoneticPr fontId="2"/>
  </si>
  <si>
    <t>平成15年</t>
    <rPh sb="0" eb="2">
      <t>ヘイセイ</t>
    </rPh>
    <rPh sb="4" eb="5">
      <t>ネン</t>
    </rPh>
    <phoneticPr fontId="2"/>
  </si>
  <si>
    <t>平成14年</t>
    <rPh sb="0" eb="2">
      <t>ヘイセイ</t>
    </rPh>
    <rPh sb="4" eb="5">
      <t>ネン</t>
    </rPh>
    <phoneticPr fontId="2"/>
  </si>
  <si>
    <t>平成13年</t>
    <rPh sb="0" eb="2">
      <t>ヘイセイ</t>
    </rPh>
    <rPh sb="4" eb="5">
      <t>ネン</t>
    </rPh>
    <phoneticPr fontId="2"/>
  </si>
  <si>
    <t>平成12年</t>
    <rPh sb="0" eb="2">
      <t>ヘイセイ</t>
    </rPh>
    <rPh sb="4" eb="5">
      <t>ネン</t>
    </rPh>
    <phoneticPr fontId="2"/>
  </si>
  <si>
    <t>平成11年</t>
    <rPh sb="0" eb="2">
      <t>ヘイセイ</t>
    </rPh>
    <rPh sb="4" eb="5">
      <t>ネン</t>
    </rPh>
    <phoneticPr fontId="2"/>
  </si>
  <si>
    <t>平成10年</t>
    <rPh sb="0" eb="2">
      <t>ヘイセイ</t>
    </rPh>
    <rPh sb="4" eb="5">
      <t>ネン</t>
    </rPh>
    <phoneticPr fontId="2"/>
  </si>
  <si>
    <t>平成7年</t>
    <rPh sb="0" eb="2">
      <t>ヘイセイ</t>
    </rPh>
    <rPh sb="3" eb="4">
      <t>ネン</t>
    </rPh>
    <phoneticPr fontId="2"/>
  </si>
  <si>
    <t>昭和60年</t>
    <rPh sb="0" eb="2">
      <t>ショウワ</t>
    </rPh>
    <rPh sb="4" eb="5">
      <t>ネン</t>
    </rPh>
    <phoneticPr fontId="2"/>
  </si>
  <si>
    <t>昭和50年</t>
    <rPh sb="0" eb="2">
      <t>ショウワ</t>
    </rPh>
    <rPh sb="4" eb="5">
      <t>ネン</t>
    </rPh>
    <phoneticPr fontId="2"/>
  </si>
  <si>
    <t>昭和40年</t>
    <rPh sb="0" eb="2">
      <t>ショウワ</t>
    </rPh>
    <rPh sb="4" eb="5">
      <t>ネン</t>
    </rPh>
    <phoneticPr fontId="2"/>
  </si>
  <si>
    <t>区分</t>
  </si>
  <si>
    <t>加工農産物</t>
  </si>
  <si>
    <t>ｘ</t>
  </si>
  <si>
    <t>その他畜産物　（養蚕含む）</t>
    <rPh sb="8" eb="10">
      <t>ヨウサン</t>
    </rPh>
    <rPh sb="10" eb="11">
      <t>フク</t>
    </rPh>
    <phoneticPr fontId="2"/>
  </si>
  <si>
    <t>鶏</t>
    <rPh sb="0" eb="1">
      <t>ニワトリ</t>
    </rPh>
    <phoneticPr fontId="2"/>
  </si>
  <si>
    <t>畜産小計</t>
  </si>
  <si>
    <t>総数</t>
  </si>
  <si>
    <t>単位：千万円</t>
    <rPh sb="3" eb="4">
      <t>セン</t>
    </rPh>
    <phoneticPr fontId="2"/>
  </si>
  <si>
    <t>農業生産の推移</t>
    <rPh sb="0" eb="2">
      <t>ノウギョウ</t>
    </rPh>
    <rPh sb="2" eb="4">
      <t>セイサン</t>
    </rPh>
    <rPh sb="5" eb="7">
      <t>スイイ</t>
    </rPh>
    <phoneticPr fontId="2"/>
  </si>
  <si>
    <t>倉吉市</t>
    <rPh sb="0" eb="3">
      <t>クラヨシシ</t>
    </rPh>
    <phoneticPr fontId="2"/>
  </si>
  <si>
    <t>旧関金町</t>
    <rPh sb="0" eb="1">
      <t>キュウ</t>
    </rPh>
    <rPh sb="1" eb="4">
      <t>セキガネチョウ</t>
    </rPh>
    <phoneticPr fontId="2"/>
  </si>
  <si>
    <t>林業の推移</t>
  </si>
  <si>
    <t>単位：ha</t>
    <phoneticPr fontId="2"/>
  </si>
  <si>
    <t>昭和35年</t>
    <rPh sb="0" eb="2">
      <t>ショウワ</t>
    </rPh>
    <rPh sb="4" eb="5">
      <t>ネン</t>
    </rPh>
    <phoneticPr fontId="2"/>
  </si>
  <si>
    <t>昭和45年</t>
    <phoneticPr fontId="2"/>
  </si>
  <si>
    <t>昭和50年</t>
    <phoneticPr fontId="2"/>
  </si>
  <si>
    <t>昭和55年</t>
    <phoneticPr fontId="2"/>
  </si>
  <si>
    <t>昭和60年</t>
    <phoneticPr fontId="2"/>
  </si>
  <si>
    <t>平成2年</t>
    <phoneticPr fontId="2"/>
  </si>
  <si>
    <t>平成12年</t>
    <phoneticPr fontId="2"/>
  </si>
  <si>
    <t>平成17年</t>
    <phoneticPr fontId="2"/>
  </si>
  <si>
    <t>平成22年</t>
    <rPh sb="0" eb="2">
      <t>ヘイセイ</t>
    </rPh>
    <rPh sb="4" eb="5">
      <t>ネン</t>
    </rPh>
    <phoneticPr fontId="2"/>
  </si>
  <si>
    <t>旧関金町</t>
    <rPh sb="0" eb="1">
      <t>キュウ</t>
    </rPh>
    <rPh sb="1" eb="3">
      <t>セキガネ</t>
    </rPh>
    <rPh sb="3" eb="4">
      <t>チョウ</t>
    </rPh>
    <phoneticPr fontId="2"/>
  </si>
  <si>
    <t>計</t>
  </si>
  <si>
    <t>林野庁所管</t>
  </si>
  <si>
    <t xml:space="preserve"> </t>
    <phoneticPr fontId="2"/>
  </si>
  <si>
    <t>国  　有</t>
  </si>
  <si>
    <t>他の官庁</t>
  </si>
  <si>
    <t xml:space="preserve"> 　　  －</t>
  </si>
  <si>
    <t>-</t>
    <phoneticPr fontId="2"/>
  </si>
  <si>
    <t>森林開発公団 1)</t>
    <rPh sb="5" eb="6">
      <t>ダン</t>
    </rPh>
    <phoneticPr fontId="2"/>
  </si>
  <si>
    <t>独立行政法人等 2)</t>
    <rPh sb="0" eb="2">
      <t>ドクリツ</t>
    </rPh>
    <rPh sb="2" eb="4">
      <t>ギョウセイ</t>
    </rPh>
    <rPh sb="4" eb="6">
      <t>ホウジン</t>
    </rPh>
    <rPh sb="6" eb="7">
      <t>トウ</t>
    </rPh>
    <phoneticPr fontId="2"/>
  </si>
  <si>
    <t>民　  有</t>
    <rPh sb="0" eb="1">
      <t>ミン</t>
    </rPh>
    <rPh sb="4" eb="5">
      <t>ユウ</t>
    </rPh>
    <phoneticPr fontId="2"/>
  </si>
  <si>
    <t>公　有</t>
  </si>
  <si>
    <t>私　有</t>
  </si>
  <si>
    <t>（２）林種別森林面積</t>
    <phoneticPr fontId="2"/>
  </si>
  <si>
    <t>単位：ha</t>
  </si>
  <si>
    <t>昭和40年</t>
  </si>
  <si>
    <t>昭和45年</t>
  </si>
  <si>
    <t>昭和50年</t>
  </si>
  <si>
    <t>昭和55年</t>
  </si>
  <si>
    <t>昭和60年</t>
  </si>
  <si>
    <t>平成２年</t>
  </si>
  <si>
    <t>　樹林地</t>
    <phoneticPr fontId="2"/>
  </si>
  <si>
    <t>うち人工林</t>
  </si>
  <si>
    <t>針葉樹</t>
  </si>
  <si>
    <t>広葉樹</t>
  </si>
  <si>
    <t>うち天然林</t>
  </si>
  <si>
    <t>　竹林</t>
    <phoneticPr fontId="2"/>
  </si>
  <si>
    <t>　伐採跡地</t>
    <phoneticPr fontId="2"/>
  </si>
  <si>
    <t>　未立木地</t>
    <phoneticPr fontId="2"/>
  </si>
  <si>
    <r>
      <rPr>
        <sz val="9"/>
        <rFont val="ＭＳ 明朝"/>
        <family val="1"/>
        <charset val="128"/>
      </rPr>
      <t>【資料】</t>
    </r>
    <r>
      <rPr>
        <sz val="9"/>
        <rFont val="ＭＳ Ｐ明朝"/>
        <family val="1"/>
        <charset val="128"/>
      </rPr>
      <t>「鳥取農林水産統計年報」中国四国農政局鳥取農政事務所、「農林業センサス」農林水産省</t>
    </r>
    <rPh sb="5" eb="7">
      <t>トットリ</t>
    </rPh>
    <rPh sb="7" eb="9">
      <t>ノウリン</t>
    </rPh>
    <rPh sb="9" eb="11">
      <t>スイサン</t>
    </rPh>
    <rPh sb="11" eb="13">
      <t>トウケイ</t>
    </rPh>
    <rPh sb="13" eb="15">
      <t>ネンポウ</t>
    </rPh>
    <rPh sb="16" eb="17">
      <t>ジュウ</t>
    </rPh>
    <rPh sb="17" eb="18">
      <t>コク</t>
    </rPh>
    <rPh sb="18" eb="20">
      <t>シコク</t>
    </rPh>
    <rPh sb="20" eb="23">
      <t>ノウセイキョク</t>
    </rPh>
    <rPh sb="23" eb="25">
      <t>トットリ</t>
    </rPh>
    <rPh sb="25" eb="27">
      <t>ノウセイ</t>
    </rPh>
    <rPh sb="27" eb="29">
      <t>ジム</t>
    </rPh>
    <rPh sb="29" eb="30">
      <t>ショ</t>
    </rPh>
    <phoneticPr fontId="2"/>
  </si>
  <si>
    <r>
      <rPr>
        <sz val="9"/>
        <rFont val="ＭＳ 明朝"/>
        <family val="1"/>
        <charset val="128"/>
      </rPr>
      <t xml:space="preserve">　　　  </t>
    </r>
    <r>
      <rPr>
        <sz val="9"/>
        <rFont val="ＭＳ Ｐ明朝"/>
        <family val="1"/>
        <charset val="128"/>
      </rPr>
      <t>1) 森林開発公団……林野庁を主管省庁とし、造林事業や林道事業を行っていた公団。平成11年10月1日に政府の行政改革のため農用地開発公団と統合し緑資源公団を設立。</t>
    </r>
    <rPh sb="8" eb="14">
      <t>シンリンカイハツコウダン</t>
    </rPh>
    <rPh sb="16" eb="19">
      <t>リンヤチョウ</t>
    </rPh>
    <rPh sb="20" eb="22">
      <t>シュカン</t>
    </rPh>
    <rPh sb="22" eb="24">
      <t>ショウチョウ</t>
    </rPh>
    <rPh sb="27" eb="29">
      <t>ゾウリン</t>
    </rPh>
    <rPh sb="29" eb="31">
      <t>ジギョウ</t>
    </rPh>
    <rPh sb="32" eb="34">
      <t>リンドウ</t>
    </rPh>
    <rPh sb="34" eb="36">
      <t>ジギョウ</t>
    </rPh>
    <rPh sb="37" eb="38">
      <t>オコナ</t>
    </rPh>
    <rPh sb="42" eb="44">
      <t>コウダン</t>
    </rPh>
    <rPh sb="45" eb="47">
      <t>ヘイセイ</t>
    </rPh>
    <rPh sb="49" eb="50">
      <t>ネン</t>
    </rPh>
    <rPh sb="52" eb="53">
      <t>ガツ</t>
    </rPh>
    <rPh sb="54" eb="55">
      <t>ニチ</t>
    </rPh>
    <rPh sb="56" eb="58">
      <t>セイフ</t>
    </rPh>
    <rPh sb="59" eb="61">
      <t>ギョウセイ</t>
    </rPh>
    <rPh sb="61" eb="63">
      <t>カイカク</t>
    </rPh>
    <rPh sb="66" eb="69">
      <t>ノウヨウチ</t>
    </rPh>
    <rPh sb="69" eb="71">
      <t>カイハツ</t>
    </rPh>
    <rPh sb="71" eb="73">
      <t>コウダン</t>
    </rPh>
    <rPh sb="74" eb="76">
      <t>トウゴウ</t>
    </rPh>
    <rPh sb="77" eb="78">
      <t>ミドリ</t>
    </rPh>
    <rPh sb="78" eb="80">
      <t>シゲン</t>
    </rPh>
    <rPh sb="80" eb="82">
      <t>コウダン</t>
    </rPh>
    <rPh sb="83" eb="85">
      <t>セツリツ</t>
    </rPh>
    <phoneticPr fontId="2"/>
  </si>
  <si>
    <t>　　　　　　　　　　　　　　　　　　　　　平成27年4月1日に国立研究開発法人森林総合研究所となる。</t>
    <phoneticPr fontId="3"/>
  </si>
  <si>
    <t>製造業（従業者4人以上の事業所）の推移</t>
    <rPh sb="0" eb="2">
      <t>セイゾウ</t>
    </rPh>
    <rPh sb="2" eb="3">
      <t>ギョウ</t>
    </rPh>
    <rPh sb="4" eb="7">
      <t>ジュウギョウシャ</t>
    </rPh>
    <rPh sb="8" eb="9">
      <t>ニン</t>
    </rPh>
    <rPh sb="9" eb="11">
      <t>イジョウ</t>
    </rPh>
    <rPh sb="12" eb="15">
      <t>ジギョウショ</t>
    </rPh>
    <rPh sb="17" eb="19">
      <t>スイイ</t>
    </rPh>
    <phoneticPr fontId="2"/>
  </si>
  <si>
    <t>（１）事業所数</t>
    <phoneticPr fontId="2"/>
  </si>
  <si>
    <t>単位：事業所</t>
    <rPh sb="0" eb="2">
      <t>タンイ</t>
    </rPh>
    <rPh sb="3" eb="6">
      <t>ジギョウショ</t>
    </rPh>
    <phoneticPr fontId="2"/>
  </si>
  <si>
    <t>食料</t>
  </si>
  <si>
    <t>繊維</t>
    <phoneticPr fontId="2"/>
  </si>
  <si>
    <t>木材</t>
    <rPh sb="0" eb="2">
      <t>モクザイ</t>
    </rPh>
    <phoneticPr fontId="2"/>
  </si>
  <si>
    <t>家具</t>
  </si>
  <si>
    <t>紙</t>
  </si>
  <si>
    <t>印刷</t>
  </si>
  <si>
    <t>石油</t>
  </si>
  <si>
    <t>ﾌﾟﾗｽ</t>
    <phoneticPr fontId="2"/>
  </si>
  <si>
    <t>窯業</t>
  </si>
  <si>
    <t>鉄鋼</t>
  </si>
  <si>
    <t>金属</t>
  </si>
  <si>
    <t>機械</t>
    <phoneticPr fontId="2"/>
  </si>
  <si>
    <t>電気</t>
    <phoneticPr fontId="2"/>
  </si>
  <si>
    <t>情報</t>
    <rPh sb="0" eb="2">
      <t>ジョウホウ</t>
    </rPh>
    <phoneticPr fontId="2"/>
  </si>
  <si>
    <t>電子</t>
    <rPh sb="0" eb="2">
      <t>デンシ</t>
    </rPh>
    <phoneticPr fontId="2"/>
  </si>
  <si>
    <t>輸送</t>
  </si>
  <si>
    <t>その他</t>
  </si>
  <si>
    <t>飲料</t>
    <rPh sb="0" eb="1">
      <t>イン</t>
    </rPh>
    <phoneticPr fontId="2"/>
  </si>
  <si>
    <t>パルプ</t>
  </si>
  <si>
    <t>石炭</t>
    <rPh sb="0" eb="2">
      <t>セキタン</t>
    </rPh>
    <phoneticPr fontId="2"/>
  </si>
  <si>
    <t>ﾁｯｸ</t>
    <phoneticPr fontId="2"/>
  </si>
  <si>
    <t>土石</t>
  </si>
  <si>
    <t>非鉄</t>
  </si>
  <si>
    <t>機械</t>
    <rPh sb="0" eb="2">
      <t>キカイ</t>
    </rPh>
    <phoneticPr fontId="2"/>
  </si>
  <si>
    <t>通信</t>
    <rPh sb="0" eb="2">
      <t>ツウシン</t>
    </rPh>
    <phoneticPr fontId="2"/>
  </si>
  <si>
    <t>部品</t>
    <rPh sb="0" eb="2">
      <t>ブヒン</t>
    </rPh>
    <phoneticPr fontId="2"/>
  </si>
  <si>
    <t>機械</t>
  </si>
  <si>
    <t>昭和</t>
    <rPh sb="0" eb="2">
      <t>ショウワ</t>
    </rPh>
    <phoneticPr fontId="2"/>
  </si>
  <si>
    <t>-</t>
    <phoneticPr fontId="2"/>
  </si>
  <si>
    <t>-</t>
  </si>
  <si>
    <t>10年</t>
    <rPh sb="2" eb="3">
      <t>ネン</t>
    </rPh>
    <phoneticPr fontId="2"/>
  </si>
  <si>
    <t>11年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</si>
  <si>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</si>
  <si>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</si>
  <si>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</si>
  <si>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</si>
  <si>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</si>
  <si>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</si>
  <si>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</si>
  <si>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</si>
  <si>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23年</t>
    <rPh sb="2" eb="3">
      <t>ネン</t>
    </rPh>
    <phoneticPr fontId="2"/>
  </si>
  <si>
    <t>24年</t>
    <rPh sb="2" eb="3">
      <t>ネン</t>
    </rPh>
    <phoneticPr fontId="2"/>
  </si>
  <si>
    <t>25年</t>
    <rPh sb="2" eb="3">
      <t>ネン</t>
    </rPh>
    <phoneticPr fontId="2"/>
  </si>
  <si>
    <t>26年</t>
    <rPh sb="2" eb="3">
      <t>ネン</t>
    </rPh>
    <phoneticPr fontId="2"/>
  </si>
  <si>
    <t>（２）従業者数</t>
    <phoneticPr fontId="2"/>
  </si>
  <si>
    <t>単位:人</t>
    <rPh sb="0" eb="2">
      <t>タンイ</t>
    </rPh>
    <rPh sb="3" eb="4">
      <t>ニン</t>
    </rPh>
    <phoneticPr fontId="2"/>
  </si>
  <si>
    <t>飲料</t>
  </si>
  <si>
    <t>x</t>
    <phoneticPr fontId="2"/>
  </si>
  <si>
    <t>-</t>
    <phoneticPr fontId="2"/>
  </si>
  <si>
    <t>x</t>
  </si>
  <si>
    <t>x</t>
    <phoneticPr fontId="2"/>
  </si>
  <si>
    <t xml:space="preserve"> 【資料】</t>
    <phoneticPr fontId="2"/>
  </si>
  <si>
    <t xml:space="preserve"> 【 注 】</t>
    <phoneticPr fontId="2"/>
  </si>
  <si>
    <t>①平成14年から電気と電子部品を別に分類。</t>
    <phoneticPr fontId="2"/>
  </si>
  <si>
    <t>②平成16年以前の数値には、旧関金町を含まない。</t>
    <phoneticPr fontId="2"/>
  </si>
  <si>
    <t>単位：百万円</t>
    <rPh sb="0" eb="2">
      <t>タンイ</t>
    </rPh>
    <rPh sb="3" eb="5">
      <t>ヒャクマン</t>
    </rPh>
    <rPh sb="5" eb="6">
      <t>エン</t>
    </rPh>
    <phoneticPr fontId="2"/>
  </si>
  <si>
    <t>総額</t>
    <rPh sb="1" eb="2">
      <t>ガク</t>
    </rPh>
    <phoneticPr fontId="2"/>
  </si>
  <si>
    <t>x</t>
    <phoneticPr fontId="2"/>
  </si>
  <si>
    <t>-</t>
    <phoneticPr fontId="2"/>
  </si>
  <si>
    <t>【資料】</t>
    <phoneticPr fontId="2"/>
  </si>
  <si>
    <t>【 注 】</t>
    <phoneticPr fontId="2"/>
  </si>
  <si>
    <t>①平成14年から電気機械と電子部品を別に分類。</t>
    <rPh sb="1" eb="3">
      <t>ヘイセイ</t>
    </rPh>
    <rPh sb="5" eb="6">
      <t>ネン</t>
    </rPh>
    <rPh sb="8" eb="10">
      <t>デンキ</t>
    </rPh>
    <rPh sb="10" eb="12">
      <t>キカイ</t>
    </rPh>
    <rPh sb="13" eb="15">
      <t>デンシ</t>
    </rPh>
    <rPh sb="15" eb="17">
      <t>ブヒン</t>
    </rPh>
    <rPh sb="18" eb="19">
      <t>ベツ</t>
    </rPh>
    <rPh sb="20" eb="22">
      <t>ブンルイ</t>
    </rPh>
    <phoneticPr fontId="2"/>
  </si>
  <si>
    <t>商業（卸売、小売別）事業所数の推移</t>
    <rPh sb="10" eb="13">
      <t>ジギョウショ</t>
    </rPh>
    <rPh sb="13" eb="14">
      <t>スウ</t>
    </rPh>
    <phoneticPr fontId="2"/>
  </si>
  <si>
    <t>区分</t>
    <rPh sb="0" eb="2">
      <t>クブン</t>
    </rPh>
    <phoneticPr fontId="2"/>
  </si>
  <si>
    <t>昭和57年</t>
  </si>
  <si>
    <t>昭和63年</t>
  </si>
  <si>
    <t>平成3年</t>
    <phoneticPr fontId="2"/>
  </si>
  <si>
    <t>平成6年</t>
    <phoneticPr fontId="2"/>
  </si>
  <si>
    <t>平成9年</t>
    <phoneticPr fontId="2"/>
  </si>
  <si>
    <t>平成19年</t>
    <rPh sb="0" eb="2">
      <t>ヘイセイ</t>
    </rPh>
    <rPh sb="4" eb="5">
      <t>ネン</t>
    </rPh>
    <phoneticPr fontId="2"/>
  </si>
  <si>
    <t>平成23年</t>
    <rPh sb="0" eb="2">
      <t>ヘイセイ</t>
    </rPh>
    <rPh sb="4" eb="5">
      <t>ネン</t>
    </rPh>
    <phoneticPr fontId="2"/>
  </si>
  <si>
    <t>平成26年</t>
    <rPh sb="0" eb="2">
      <t>ヘイセイ</t>
    </rPh>
    <rPh sb="4" eb="5">
      <t>ネン</t>
    </rPh>
    <phoneticPr fontId="2"/>
  </si>
  <si>
    <t>（旧関金町）</t>
    <rPh sb="1" eb="2">
      <t>キュウ</t>
    </rPh>
    <rPh sb="2" eb="5">
      <t>セキガネチョウ</t>
    </rPh>
    <phoneticPr fontId="2"/>
  </si>
  <si>
    <t>総計</t>
  </si>
  <si>
    <t>卸売業計</t>
  </si>
  <si>
    <t>　各種商品卸売業</t>
    <phoneticPr fontId="2"/>
  </si>
  <si>
    <t>　繊維・衣服等卸売業</t>
    <phoneticPr fontId="2"/>
  </si>
  <si>
    <t>　飲食料品卸売業</t>
    <phoneticPr fontId="2"/>
  </si>
  <si>
    <t>　建築材料卸売業</t>
    <phoneticPr fontId="2"/>
  </si>
  <si>
    <t>　化学製品卸売業</t>
    <phoneticPr fontId="2"/>
  </si>
  <si>
    <t>　鉱物・金属材料卸売業</t>
    <phoneticPr fontId="2"/>
  </si>
  <si>
    <t>　再生資源卸売業</t>
    <phoneticPr fontId="2"/>
  </si>
  <si>
    <t>　機械器具卸売業</t>
    <phoneticPr fontId="2"/>
  </si>
  <si>
    <t>　その他の卸売業</t>
    <phoneticPr fontId="2"/>
  </si>
  <si>
    <t>小売業計</t>
  </si>
  <si>
    <t>　各種商品小売業</t>
    <phoneticPr fontId="2"/>
  </si>
  <si>
    <t>　呉服・服地・寝具小売業</t>
    <phoneticPr fontId="2"/>
  </si>
  <si>
    <t>　男子服小売業</t>
    <rPh sb="3" eb="4">
      <t>フク</t>
    </rPh>
    <rPh sb="4" eb="7">
      <t>コウリギョウ</t>
    </rPh>
    <phoneticPr fontId="2"/>
  </si>
  <si>
    <t>　婦人・子供服小売業</t>
    <phoneticPr fontId="2"/>
  </si>
  <si>
    <t>　靴・履物小売業</t>
    <phoneticPr fontId="2"/>
  </si>
  <si>
    <t>　その他の身の回り品小売業</t>
    <phoneticPr fontId="2"/>
  </si>
  <si>
    <t>　各種食料品小売業</t>
    <phoneticPr fontId="2"/>
  </si>
  <si>
    <t>　酒・調味料小売業</t>
    <phoneticPr fontId="2"/>
  </si>
  <si>
    <t>1)</t>
    <phoneticPr fontId="2"/>
  </si>
  <si>
    <t>　食肉小売業</t>
    <phoneticPr fontId="2"/>
  </si>
  <si>
    <t>　鮮魚小売業</t>
    <phoneticPr fontId="2"/>
  </si>
  <si>
    <t>　乾物小売業</t>
    <phoneticPr fontId="2"/>
  </si>
  <si>
    <t>　野菜・果実小売業</t>
    <phoneticPr fontId="2"/>
  </si>
  <si>
    <t>　菓子・パン小売業</t>
    <phoneticPr fontId="2"/>
  </si>
  <si>
    <t>　米穀類小売業</t>
    <phoneticPr fontId="2"/>
  </si>
  <si>
    <t>　その他の飲食料品小売業</t>
    <phoneticPr fontId="2"/>
  </si>
  <si>
    <t>　自動車小売業</t>
    <phoneticPr fontId="2"/>
  </si>
  <si>
    <t>　自転車小売業</t>
    <phoneticPr fontId="2"/>
  </si>
  <si>
    <t>　家具・建具・畳小売業</t>
    <phoneticPr fontId="2"/>
  </si>
  <si>
    <t>　金物・荒物小売業</t>
    <phoneticPr fontId="2"/>
  </si>
  <si>
    <t>　陶磁器・ガラス器小売業</t>
    <phoneticPr fontId="2"/>
  </si>
  <si>
    <t>　機械器具小売業</t>
    <phoneticPr fontId="2"/>
  </si>
  <si>
    <t>　じゅう器小売業</t>
    <phoneticPr fontId="2"/>
  </si>
  <si>
    <t>　医薬品・化粧品小売業</t>
    <phoneticPr fontId="2"/>
  </si>
  <si>
    <t>　農耕用品小売業</t>
    <phoneticPr fontId="2"/>
  </si>
  <si>
    <t>　燃料小売業</t>
    <phoneticPr fontId="2"/>
  </si>
  <si>
    <t>　書籍・文房具小売業</t>
    <phoneticPr fontId="2"/>
  </si>
  <si>
    <t xml:space="preserve">　ｽﾎﾟｰﾂ用品・がん具小売業  　 ※  </t>
    <phoneticPr fontId="2"/>
  </si>
  <si>
    <t>2)</t>
    <phoneticPr fontId="2"/>
  </si>
  <si>
    <t>　その他の小売業</t>
    <phoneticPr fontId="2"/>
  </si>
  <si>
    <r>
      <rPr>
        <sz val="9"/>
        <rFont val="ＭＳ 明朝"/>
        <family val="1"/>
        <charset val="128"/>
      </rPr>
      <t>　【資料】</t>
    </r>
    <r>
      <rPr>
        <sz val="9"/>
        <rFont val="ＭＳ Ｐ明朝"/>
        <family val="1"/>
        <charset val="128"/>
      </rPr>
      <t>「商業統計調査」経済産業省、「経済センサス-活動調査」（Ｈ23のみ）総務省　</t>
    </r>
    <rPh sb="6" eb="8">
      <t>ショウギョウ</t>
    </rPh>
    <rPh sb="8" eb="10">
      <t>トウケイ</t>
    </rPh>
    <rPh sb="10" eb="12">
      <t>チョウサ</t>
    </rPh>
    <rPh sb="20" eb="22">
      <t>ケイザイ</t>
    </rPh>
    <rPh sb="27" eb="29">
      <t>カツドウ</t>
    </rPh>
    <rPh sb="29" eb="31">
      <t>チョウサ</t>
    </rPh>
    <rPh sb="39" eb="42">
      <t>ソウムショウ</t>
    </rPh>
    <phoneticPr fontId="2"/>
  </si>
  <si>
    <r>
      <rPr>
        <sz val="9"/>
        <rFont val="ＭＳ 明朝"/>
        <family val="1"/>
        <charset val="128"/>
      </rPr>
      <t>　【 注 】</t>
    </r>
    <r>
      <rPr>
        <sz val="9"/>
        <rFont val="ＭＳ Ｐ明朝"/>
        <family val="1"/>
        <charset val="128"/>
      </rPr>
      <t>平成16年以前の数値には、旧関金町を含まない。</t>
    </r>
    <phoneticPr fontId="2"/>
  </si>
  <si>
    <r>
      <rPr>
        <sz val="9"/>
        <rFont val="ＭＳ 明朝"/>
        <family val="1"/>
        <charset val="128"/>
      </rPr>
      <t xml:space="preserve">       </t>
    </r>
    <r>
      <rPr>
        <sz val="9"/>
        <rFont val="ＭＳ Ｐ明朝"/>
        <family val="1"/>
        <charset val="128"/>
      </rPr>
      <t>1) 平成14年から乾物小売業、調味料小売業はその他飲食料小売業へ、金物・荒物小売業、陶磁器・ガラス器小売業はじゅう器小売業へ分類。</t>
    </r>
    <rPh sb="10" eb="12">
      <t>ヘイセイ</t>
    </rPh>
    <rPh sb="14" eb="15">
      <t>ネン</t>
    </rPh>
    <rPh sb="17" eb="19">
      <t>カンブツ</t>
    </rPh>
    <rPh sb="19" eb="22">
      <t>コウリギョウ</t>
    </rPh>
    <rPh sb="23" eb="26">
      <t>チョウミリョウ</t>
    </rPh>
    <rPh sb="26" eb="29">
      <t>コウリギョウ</t>
    </rPh>
    <rPh sb="32" eb="33">
      <t>タ</t>
    </rPh>
    <rPh sb="33" eb="35">
      <t>インショク</t>
    </rPh>
    <rPh sb="35" eb="36">
      <t>リョウ</t>
    </rPh>
    <rPh sb="36" eb="39">
      <t>コウリギョウ</t>
    </rPh>
    <rPh sb="41" eb="43">
      <t>カナモノ</t>
    </rPh>
    <rPh sb="44" eb="46">
      <t>アラモノ</t>
    </rPh>
    <rPh sb="46" eb="49">
      <t>コウリギョウ</t>
    </rPh>
    <rPh sb="50" eb="53">
      <t>トウジキ</t>
    </rPh>
    <rPh sb="57" eb="58">
      <t>ウツワ</t>
    </rPh>
    <rPh sb="58" eb="61">
      <t>コウリギョウ</t>
    </rPh>
    <rPh sb="65" eb="66">
      <t>ウツワ</t>
    </rPh>
    <rPh sb="66" eb="69">
      <t>コウリギョウ</t>
    </rPh>
    <rPh sb="70" eb="72">
      <t>ブンルイ</t>
    </rPh>
    <phoneticPr fontId="2"/>
  </si>
  <si>
    <t>　　</t>
    <phoneticPr fontId="2"/>
  </si>
  <si>
    <r>
      <rPr>
        <sz val="9"/>
        <rFont val="ＭＳ 明朝"/>
        <family val="1"/>
        <charset val="128"/>
      </rPr>
      <t xml:space="preserve">       </t>
    </r>
    <r>
      <rPr>
        <sz val="9"/>
        <rFont val="ＭＳ Ｐ明朝"/>
        <family val="1"/>
        <charset val="128"/>
      </rPr>
      <t>2) スポーツ用品・がん具小売業の欄の昭和57年から平成6年までの欄は、中古品小売業の数字。</t>
    </r>
    <rPh sb="14" eb="16">
      <t>ヨウヒン</t>
    </rPh>
    <rPh sb="19" eb="20">
      <t>グ</t>
    </rPh>
    <rPh sb="20" eb="23">
      <t>コウリギョウ</t>
    </rPh>
    <rPh sb="24" eb="25">
      <t>ラン</t>
    </rPh>
    <rPh sb="26" eb="28">
      <t>ショウワ</t>
    </rPh>
    <rPh sb="30" eb="31">
      <t>ネン</t>
    </rPh>
    <rPh sb="33" eb="35">
      <t>ヘイセイ</t>
    </rPh>
    <rPh sb="36" eb="37">
      <t>ネン</t>
    </rPh>
    <rPh sb="40" eb="41">
      <t>ラン</t>
    </rPh>
    <rPh sb="43" eb="45">
      <t>チュウコ</t>
    </rPh>
    <rPh sb="45" eb="46">
      <t>ヒン</t>
    </rPh>
    <rPh sb="46" eb="49">
      <t>コウリギョウ</t>
    </rPh>
    <rPh sb="50" eb="52">
      <t>スウジ</t>
    </rPh>
    <phoneticPr fontId="2"/>
  </si>
  <si>
    <t>商業（卸売、小売別）従業者数の推移</t>
    <rPh sb="10" eb="12">
      <t>ジュウギョウ</t>
    </rPh>
    <rPh sb="12" eb="13">
      <t>シャ</t>
    </rPh>
    <rPh sb="13" eb="14">
      <t>スウ</t>
    </rPh>
    <phoneticPr fontId="2"/>
  </si>
  <si>
    <t>単位：人</t>
    <rPh sb="0" eb="2">
      <t>タンイ</t>
    </rPh>
    <rPh sb="3" eb="4">
      <t>ニン</t>
    </rPh>
    <phoneticPr fontId="2"/>
  </si>
  <si>
    <t>　　【資料】　「商業統計調査」経済産業省、「経済センサス-活動調査」（Ｈ23のみ）総務省　</t>
    <rPh sb="8" eb="10">
      <t>ショウギョウ</t>
    </rPh>
    <rPh sb="10" eb="12">
      <t>トウケイ</t>
    </rPh>
    <rPh sb="12" eb="14">
      <t>チョウサ</t>
    </rPh>
    <rPh sb="22" eb="24">
      <t>ケイザイ</t>
    </rPh>
    <rPh sb="29" eb="31">
      <t>カツドウ</t>
    </rPh>
    <rPh sb="31" eb="33">
      <t>チョウサ</t>
    </rPh>
    <rPh sb="41" eb="44">
      <t>ソウムショウ</t>
    </rPh>
    <phoneticPr fontId="2"/>
  </si>
  <si>
    <r>
      <t>　　【</t>
    </r>
    <r>
      <rPr>
        <sz val="9"/>
        <rFont val="ＭＳ 明朝"/>
        <family val="1"/>
        <charset val="128"/>
      </rPr>
      <t xml:space="preserve"> </t>
    </r>
    <r>
      <rPr>
        <sz val="9"/>
        <rFont val="ＭＳ Ｐ明朝"/>
        <family val="1"/>
        <charset val="128"/>
      </rPr>
      <t>注</t>
    </r>
    <r>
      <rPr>
        <sz val="9"/>
        <rFont val="ＭＳ 明朝"/>
        <family val="1"/>
        <charset val="128"/>
      </rPr>
      <t xml:space="preserve"> </t>
    </r>
    <r>
      <rPr>
        <sz val="9"/>
        <rFont val="ＭＳ Ｐ明朝"/>
        <family val="1"/>
        <charset val="128"/>
      </rPr>
      <t>】　平成16年以前の数値には、旧関金町を含まない。</t>
    </r>
    <phoneticPr fontId="2"/>
  </si>
  <si>
    <r>
      <rPr>
        <sz val="9"/>
        <rFont val="ＭＳ 明朝"/>
        <family val="1"/>
        <charset val="128"/>
      </rPr>
      <t xml:space="preserve">      </t>
    </r>
    <r>
      <rPr>
        <sz val="9"/>
        <rFont val="ＭＳ Ｐ明朝"/>
        <family val="1"/>
        <charset val="128"/>
      </rPr>
      <t>1) 平成14年から乾物小売業、調味料小売業はその他飲食料小売業へ、金物・荒物小売業、陶磁器・ガラス器小売業はじゅう器小売業へ分類。</t>
    </r>
    <rPh sb="9" eb="11">
      <t>ヘイセイ</t>
    </rPh>
    <rPh sb="13" eb="14">
      <t>ネン</t>
    </rPh>
    <rPh sb="16" eb="18">
      <t>カンブツ</t>
    </rPh>
    <rPh sb="18" eb="21">
      <t>コウリギョウ</t>
    </rPh>
    <rPh sb="22" eb="25">
      <t>チョウミリョウ</t>
    </rPh>
    <rPh sb="25" eb="28">
      <t>コウリギョウ</t>
    </rPh>
    <rPh sb="31" eb="32">
      <t>タ</t>
    </rPh>
    <rPh sb="32" eb="34">
      <t>インショク</t>
    </rPh>
    <rPh sb="34" eb="35">
      <t>リョウ</t>
    </rPh>
    <rPh sb="35" eb="38">
      <t>コウリギョウ</t>
    </rPh>
    <rPh sb="40" eb="42">
      <t>カナモノ</t>
    </rPh>
    <rPh sb="43" eb="45">
      <t>アラモノ</t>
    </rPh>
    <rPh sb="45" eb="48">
      <t>コウリギョウ</t>
    </rPh>
    <rPh sb="49" eb="52">
      <t>トウジキ</t>
    </rPh>
    <rPh sb="56" eb="57">
      <t>ウツワ</t>
    </rPh>
    <rPh sb="57" eb="60">
      <t>コウリギョウ</t>
    </rPh>
    <rPh sb="64" eb="65">
      <t>ウツワ</t>
    </rPh>
    <rPh sb="65" eb="68">
      <t>コウリギョウ</t>
    </rPh>
    <rPh sb="69" eb="71">
      <t>ブンルイ</t>
    </rPh>
    <phoneticPr fontId="2"/>
  </si>
  <si>
    <r>
      <rPr>
        <sz val="9"/>
        <rFont val="ＭＳ 明朝"/>
        <family val="1"/>
        <charset val="128"/>
      </rPr>
      <t>　　　</t>
    </r>
    <r>
      <rPr>
        <sz val="9"/>
        <rFont val="ＭＳ Ｐ明朝"/>
        <family val="1"/>
        <charset val="128"/>
      </rPr>
      <t>2) スポーツ用品・がん具小売業の欄の昭和57年から平成6年までの欄は、中古品小売業の数字。</t>
    </r>
    <rPh sb="10" eb="12">
      <t>ヨウヒン</t>
    </rPh>
    <rPh sb="15" eb="16">
      <t>グ</t>
    </rPh>
    <rPh sb="16" eb="19">
      <t>コウリギョウ</t>
    </rPh>
    <rPh sb="20" eb="21">
      <t>ラン</t>
    </rPh>
    <rPh sb="22" eb="24">
      <t>ショウワ</t>
    </rPh>
    <rPh sb="26" eb="27">
      <t>ネン</t>
    </rPh>
    <rPh sb="29" eb="31">
      <t>ヘイセイ</t>
    </rPh>
    <rPh sb="32" eb="33">
      <t>ネン</t>
    </rPh>
    <rPh sb="36" eb="37">
      <t>ラン</t>
    </rPh>
    <rPh sb="39" eb="41">
      <t>チュウコ</t>
    </rPh>
    <rPh sb="41" eb="42">
      <t>ヒン</t>
    </rPh>
    <rPh sb="42" eb="45">
      <t>コウリギョウ</t>
    </rPh>
    <rPh sb="46" eb="48">
      <t>スウジ</t>
    </rPh>
    <phoneticPr fontId="2"/>
  </si>
  <si>
    <t>商業（卸売、小売別）年間商品販売額の推移</t>
    <rPh sb="10" eb="12">
      <t>ネンカン</t>
    </rPh>
    <rPh sb="12" eb="14">
      <t>ショウヒン</t>
    </rPh>
    <rPh sb="14" eb="16">
      <t>ハンバイ</t>
    </rPh>
    <rPh sb="16" eb="17">
      <t>ガク</t>
    </rPh>
    <phoneticPr fontId="2"/>
  </si>
  <si>
    <t>単位：万円</t>
    <rPh sb="0" eb="2">
      <t>タンイ</t>
    </rPh>
    <rPh sb="3" eb="5">
      <t>マンエン</t>
    </rPh>
    <phoneticPr fontId="2"/>
  </si>
  <si>
    <t>（百万円）</t>
    <rPh sb="1" eb="4">
      <t>ヒャクマンエン</t>
    </rPh>
    <phoneticPr fontId="2"/>
  </si>
  <si>
    <r>
      <rPr>
        <sz val="9"/>
        <rFont val="ＭＳ 明朝"/>
        <family val="1"/>
        <charset val="128"/>
      </rPr>
      <t>　【 注 】</t>
    </r>
    <r>
      <rPr>
        <sz val="9"/>
        <rFont val="ＭＳ Ｐ明朝"/>
        <family val="1"/>
        <charset val="128"/>
      </rPr>
      <t>①</t>
    </r>
    <r>
      <rPr>
        <sz val="9"/>
        <rFont val="ＭＳ 明朝"/>
        <family val="1"/>
        <charset val="128"/>
      </rPr>
      <t xml:space="preserve"> </t>
    </r>
    <r>
      <rPr>
        <sz val="9"/>
        <rFont val="ＭＳ Ｐ明朝"/>
        <family val="1"/>
        <charset val="128"/>
      </rPr>
      <t>平成16年以前の数値には、旧関金町を含まない。</t>
    </r>
    <phoneticPr fontId="2"/>
  </si>
  <si>
    <t>平成27年</t>
    <rPh sb="0" eb="2">
      <t>ヘイセイ</t>
    </rPh>
    <rPh sb="4" eb="5">
      <t>ネン</t>
    </rPh>
    <phoneticPr fontId="2"/>
  </si>
  <si>
    <t>米</t>
    <phoneticPr fontId="2"/>
  </si>
  <si>
    <t>麦類</t>
    <phoneticPr fontId="2"/>
  </si>
  <si>
    <t>－</t>
    <phoneticPr fontId="2"/>
  </si>
  <si>
    <t>雑穀・豆類</t>
    <phoneticPr fontId="2"/>
  </si>
  <si>
    <t>いも類</t>
    <phoneticPr fontId="2"/>
  </si>
  <si>
    <t>野菜</t>
    <phoneticPr fontId="2"/>
  </si>
  <si>
    <t>果実</t>
    <phoneticPr fontId="2"/>
  </si>
  <si>
    <t>花き</t>
    <phoneticPr fontId="2"/>
  </si>
  <si>
    <t>工芸農作物</t>
    <phoneticPr fontId="2"/>
  </si>
  <si>
    <t>種苗・苗木他</t>
    <phoneticPr fontId="2"/>
  </si>
  <si>
    <t>肉用牛</t>
    <phoneticPr fontId="2"/>
  </si>
  <si>
    <t>乳用牛</t>
    <phoneticPr fontId="2"/>
  </si>
  <si>
    <t>豚</t>
    <phoneticPr fontId="2"/>
  </si>
  <si>
    <t xml:space="preserve">  【資料】「鳥取農林水産統計年報」　中国四国農政局鳥取農政事務所</t>
    <phoneticPr fontId="3"/>
  </si>
  <si>
    <t>　　　　平成26年の数値は「市町村別農業産出額（推計）（農林業センサス結果等を活用した市町村別農業産出額の推計結果）」　農林水産省</t>
    <rPh sb="10" eb="12">
      <t>スウチ</t>
    </rPh>
    <rPh sb="60" eb="62">
      <t>ノウリン</t>
    </rPh>
    <rPh sb="62" eb="65">
      <t>スイサンショウ</t>
    </rPh>
    <phoneticPr fontId="2"/>
  </si>
  <si>
    <r>
      <rPr>
        <sz val="9"/>
        <rFont val="ＭＳ 明朝"/>
        <family val="1"/>
        <charset val="128"/>
      </rPr>
      <t xml:space="preserve">       </t>
    </r>
    <r>
      <rPr>
        <sz val="9"/>
        <rFont val="ＭＳ Ｐ明朝"/>
        <family val="1"/>
        <charset val="128"/>
      </rPr>
      <t>2)  スポーツ用品・がん具小売業の欄の昭和57年から平成6年までの欄は、中古品小売業の数字。</t>
    </r>
    <rPh sb="15" eb="17">
      <t>ヨウヒン</t>
    </rPh>
    <rPh sb="20" eb="21">
      <t>グ</t>
    </rPh>
    <rPh sb="21" eb="24">
      <t>コウリギョウ</t>
    </rPh>
    <rPh sb="25" eb="26">
      <t>ラン</t>
    </rPh>
    <rPh sb="27" eb="29">
      <t>ショウワ</t>
    </rPh>
    <rPh sb="31" eb="32">
      <t>ネン</t>
    </rPh>
    <rPh sb="34" eb="36">
      <t>ヘイセイ</t>
    </rPh>
    <rPh sb="37" eb="38">
      <t>ネン</t>
    </rPh>
    <rPh sb="41" eb="42">
      <t>ラン</t>
    </rPh>
    <rPh sb="44" eb="46">
      <t>チュウコ</t>
    </rPh>
    <rPh sb="46" eb="47">
      <t>ヒン</t>
    </rPh>
    <rPh sb="47" eb="50">
      <t>コウリギョウ</t>
    </rPh>
    <rPh sb="51" eb="53">
      <t>スウジ</t>
    </rPh>
    <phoneticPr fontId="2"/>
  </si>
  <si>
    <r>
      <rPr>
        <sz val="9"/>
        <rFont val="ＭＳ 明朝"/>
        <family val="1"/>
        <charset val="128"/>
      </rPr>
      <t xml:space="preserve">       </t>
    </r>
    <r>
      <rPr>
        <sz val="9"/>
        <rFont val="ＭＳ Ｐ明朝"/>
        <family val="1"/>
        <charset val="128"/>
      </rPr>
      <t>1)  平成14年から乾物小売業、調味料小売業はその他飲食料小売業へ、金物・荒物小売業、陶磁器・ガラス器小売業はじゅう器小売業へ分類。</t>
    </r>
    <rPh sb="11" eb="13">
      <t>ヘイセイ</t>
    </rPh>
    <rPh sb="15" eb="16">
      <t>ネン</t>
    </rPh>
    <rPh sb="18" eb="20">
      <t>カンブツ</t>
    </rPh>
    <rPh sb="20" eb="23">
      <t>コウリギョウ</t>
    </rPh>
    <rPh sb="24" eb="27">
      <t>チョウミリョウ</t>
    </rPh>
    <rPh sb="27" eb="30">
      <t>コウリギョウ</t>
    </rPh>
    <rPh sb="33" eb="34">
      <t>タ</t>
    </rPh>
    <rPh sb="34" eb="36">
      <t>インショク</t>
    </rPh>
    <rPh sb="36" eb="37">
      <t>リョウ</t>
    </rPh>
    <rPh sb="37" eb="40">
      <t>コウリギョウ</t>
    </rPh>
    <rPh sb="42" eb="44">
      <t>カナモノ</t>
    </rPh>
    <rPh sb="45" eb="47">
      <t>アラモノ</t>
    </rPh>
    <rPh sb="47" eb="50">
      <t>コウリギョウ</t>
    </rPh>
    <rPh sb="51" eb="54">
      <t>トウジキ</t>
    </rPh>
    <rPh sb="58" eb="59">
      <t>ウツワ</t>
    </rPh>
    <rPh sb="59" eb="62">
      <t>コウリギョウ</t>
    </rPh>
    <rPh sb="66" eb="67">
      <t>ウツワ</t>
    </rPh>
    <rPh sb="67" eb="70">
      <t>コウリギョウ</t>
    </rPh>
    <rPh sb="71" eb="73">
      <t>ブンルイ</t>
    </rPh>
    <phoneticPr fontId="2"/>
  </si>
  <si>
    <t>　　</t>
    <phoneticPr fontId="2"/>
  </si>
  <si>
    <r>
      <rPr>
        <sz val="9"/>
        <rFont val="ＭＳ 明朝"/>
        <family val="1"/>
        <charset val="128"/>
      </rPr>
      <t xml:space="preserve">　　　　　④ </t>
    </r>
    <r>
      <rPr>
        <sz val="9"/>
        <rFont val="ＭＳ Ｐ明朝"/>
        <family val="1"/>
        <charset val="128"/>
      </rPr>
      <t>平成26年は法人事業所に限り調査し、都道府県単位でしか公表されていないため、未掲載。</t>
    </r>
    <rPh sb="7" eb="9">
      <t>ヘイセイ</t>
    </rPh>
    <rPh sb="11" eb="12">
      <t>ネン</t>
    </rPh>
    <rPh sb="13" eb="15">
      <t>ホウジン</t>
    </rPh>
    <rPh sb="15" eb="18">
      <t>ジギョウショ</t>
    </rPh>
    <rPh sb="19" eb="20">
      <t>カギ</t>
    </rPh>
    <rPh sb="21" eb="23">
      <t>チョウサ</t>
    </rPh>
    <rPh sb="25" eb="29">
      <t>トドウフケン</t>
    </rPh>
    <rPh sb="29" eb="31">
      <t>タンイ</t>
    </rPh>
    <rPh sb="34" eb="36">
      <t>コウヒョウ</t>
    </rPh>
    <rPh sb="45" eb="48">
      <t>ミケイサイ</t>
    </rPh>
    <phoneticPr fontId="2"/>
  </si>
  <si>
    <r>
      <rPr>
        <sz val="9"/>
        <rFont val="ＭＳ 明朝"/>
        <family val="1"/>
        <charset val="128"/>
      </rPr>
      <t xml:space="preserve">　　　　　③ </t>
    </r>
    <r>
      <rPr>
        <sz val="9"/>
        <rFont val="ＭＳ Ｐ明朝"/>
        <family val="1"/>
        <charset val="128"/>
      </rPr>
      <t>平成11年及び16年は簡易調査のため、未調査。</t>
    </r>
    <rPh sb="12" eb="13">
      <t>オヨ</t>
    </rPh>
    <rPh sb="16" eb="17">
      <t>ネン</t>
    </rPh>
    <rPh sb="18" eb="20">
      <t>カンイ</t>
    </rPh>
    <rPh sb="20" eb="22">
      <t>チョウサ</t>
    </rPh>
    <rPh sb="26" eb="27">
      <t>ミ</t>
    </rPh>
    <rPh sb="27" eb="29">
      <t>チョウサ</t>
    </rPh>
    <phoneticPr fontId="2"/>
  </si>
  <si>
    <r>
      <rPr>
        <sz val="9"/>
        <rFont val="ＭＳ 明朝"/>
        <family val="1"/>
        <charset val="128"/>
      </rPr>
      <t>　　　　　</t>
    </r>
    <r>
      <rPr>
        <sz val="9"/>
        <rFont val="ＭＳ Ｐ明朝"/>
        <family val="1"/>
        <charset val="128"/>
      </rPr>
      <t>②</t>
    </r>
    <r>
      <rPr>
        <sz val="9"/>
        <rFont val="ＭＳ 明朝"/>
        <family val="1"/>
        <charset val="128"/>
      </rPr>
      <t xml:space="preserve"> </t>
    </r>
    <r>
      <rPr>
        <sz val="9"/>
        <rFont val="ＭＳ Ｐ明朝"/>
        <family val="1"/>
        <charset val="128"/>
      </rPr>
      <t>平成23年は「経済センサス-活動調査」の数値を用いているため、単位が百万円。</t>
    </r>
    <phoneticPr fontId="2"/>
  </si>
  <si>
    <r>
      <rPr>
        <sz val="9"/>
        <rFont val="ＭＳ 明朝"/>
        <family val="1"/>
        <charset val="128"/>
      </rPr>
      <t>　【 注 】</t>
    </r>
    <r>
      <rPr>
        <sz val="9"/>
        <rFont val="ＭＳ Ｐ明朝"/>
        <family val="1"/>
        <charset val="128"/>
      </rPr>
      <t>①</t>
    </r>
    <r>
      <rPr>
        <sz val="9"/>
        <rFont val="ＭＳ 明朝"/>
        <family val="1"/>
        <charset val="128"/>
      </rPr>
      <t xml:space="preserve"> </t>
    </r>
    <r>
      <rPr>
        <sz val="9"/>
        <rFont val="ＭＳ Ｐ明朝"/>
        <family val="1"/>
        <charset val="128"/>
      </rPr>
      <t>平成16年以前の数値には、旧関金町を含まない。</t>
    </r>
    <phoneticPr fontId="2"/>
  </si>
  <si>
    <t>-</t>
    <phoneticPr fontId="2"/>
  </si>
  <si>
    <t>　その他の小売業</t>
    <phoneticPr fontId="2"/>
  </si>
  <si>
    <t>2)</t>
    <phoneticPr fontId="2"/>
  </si>
  <si>
    <t xml:space="preserve">　ｽﾎﾟｰﾂ用品・がん具小売業  　 ※  </t>
    <phoneticPr fontId="2"/>
  </si>
  <si>
    <t>　書籍・文房具小売業</t>
    <phoneticPr fontId="2"/>
  </si>
  <si>
    <t>　燃料小売業</t>
    <phoneticPr fontId="2"/>
  </si>
  <si>
    <t>　農耕用品小売業</t>
    <phoneticPr fontId="2"/>
  </si>
  <si>
    <t>　医薬品・化粧品小売業</t>
    <phoneticPr fontId="2"/>
  </si>
  <si>
    <t>　じゅう器小売業</t>
    <phoneticPr fontId="2"/>
  </si>
  <si>
    <t>　機械器具小売業</t>
    <phoneticPr fontId="2"/>
  </si>
  <si>
    <t>1)</t>
    <phoneticPr fontId="2"/>
  </si>
  <si>
    <t>　陶磁器・ガラス器小売業</t>
    <phoneticPr fontId="2"/>
  </si>
  <si>
    <t>　金物・荒物小売業</t>
    <phoneticPr fontId="2"/>
  </si>
  <si>
    <t>　家具・建具・畳小売業</t>
    <phoneticPr fontId="2"/>
  </si>
  <si>
    <t>　自転車小売業</t>
    <phoneticPr fontId="2"/>
  </si>
  <si>
    <t>　自動車小売業</t>
    <phoneticPr fontId="2"/>
  </si>
  <si>
    <t>　その他の飲食料品小売業</t>
    <phoneticPr fontId="2"/>
  </si>
  <si>
    <t>　米穀類小売業</t>
    <phoneticPr fontId="2"/>
  </si>
  <si>
    <t>　菓子・パン小売業</t>
    <phoneticPr fontId="2"/>
  </si>
  <si>
    <t>　野菜・果実小売業</t>
    <phoneticPr fontId="2"/>
  </si>
  <si>
    <t>　乾物小売業</t>
    <phoneticPr fontId="2"/>
  </si>
  <si>
    <t>　鮮魚小売業</t>
    <phoneticPr fontId="2"/>
  </si>
  <si>
    <t>　食肉小売業</t>
    <phoneticPr fontId="2"/>
  </si>
  <si>
    <t>　酒・調味料小売業</t>
    <phoneticPr fontId="2"/>
  </si>
  <si>
    <t>　各種食料品小売業</t>
    <phoneticPr fontId="2"/>
  </si>
  <si>
    <t>　その他の身の回り品小売業</t>
    <phoneticPr fontId="2"/>
  </si>
  <si>
    <t>　靴・履物小売業</t>
    <phoneticPr fontId="2"/>
  </si>
  <si>
    <t>　婦人・子供服小売業</t>
    <phoneticPr fontId="2"/>
  </si>
  <si>
    <t>　呉服・服地・寝具小売業</t>
    <phoneticPr fontId="2"/>
  </si>
  <si>
    <t>　各種商品小売業</t>
    <phoneticPr fontId="2"/>
  </si>
  <si>
    <t>　その他の卸売業</t>
    <phoneticPr fontId="2"/>
  </si>
  <si>
    <t>　機械器具卸売業</t>
    <phoneticPr fontId="2"/>
  </si>
  <si>
    <t>　再生資源卸売業</t>
    <phoneticPr fontId="2"/>
  </si>
  <si>
    <t>　鉱物・金属材料卸売業</t>
    <phoneticPr fontId="2"/>
  </si>
  <si>
    <t>　化学製品卸売業</t>
    <phoneticPr fontId="2"/>
  </si>
  <si>
    <t>　建築材料卸売業</t>
    <phoneticPr fontId="2"/>
  </si>
  <si>
    <t>　飲食料品卸売業</t>
    <phoneticPr fontId="2"/>
  </si>
  <si>
    <t>　繊維・衣服等卸売業</t>
    <phoneticPr fontId="2"/>
  </si>
  <si>
    <t>　各種商品卸売業</t>
    <phoneticPr fontId="2"/>
  </si>
  <si>
    <t>（百万円）</t>
    <phoneticPr fontId="2"/>
  </si>
  <si>
    <t>平成9年</t>
    <phoneticPr fontId="2"/>
  </si>
  <si>
    <t>平成6年</t>
    <phoneticPr fontId="2"/>
  </si>
  <si>
    <t>平成3年</t>
    <phoneticPr fontId="2"/>
  </si>
  <si>
    <t>商業（卸売、小売別）商品手持額の推移</t>
    <rPh sb="10" eb="12">
      <t>ショウヒン</t>
    </rPh>
    <rPh sb="12" eb="14">
      <t>テモチ</t>
    </rPh>
    <rPh sb="14" eb="15">
      <t>ガク</t>
    </rPh>
    <phoneticPr fontId="2"/>
  </si>
  <si>
    <t>　　</t>
  </si>
  <si>
    <r>
      <rPr>
        <sz val="9"/>
        <rFont val="ＭＳ 明朝"/>
        <family val="1"/>
        <charset val="128"/>
      </rPr>
      <t>　【 注 】</t>
    </r>
    <r>
      <rPr>
        <sz val="9"/>
        <rFont val="ＭＳ Ｐ明朝"/>
        <family val="1"/>
        <charset val="128"/>
      </rPr>
      <t>平成16年以前の数値には、旧関金町を含まない。</t>
    </r>
    <phoneticPr fontId="2"/>
  </si>
  <si>
    <t>x</t>
    <phoneticPr fontId="2"/>
  </si>
  <si>
    <t>　その他の小売業</t>
    <phoneticPr fontId="2"/>
  </si>
  <si>
    <t>-</t>
    <phoneticPr fontId="2"/>
  </si>
  <si>
    <t>2)</t>
  </si>
  <si>
    <t xml:space="preserve">　ｽﾎﾟｰﾂ用品・がん具小売業  　 ※  </t>
    <phoneticPr fontId="2"/>
  </si>
  <si>
    <t>　書籍・文房具小売業</t>
    <phoneticPr fontId="2"/>
  </si>
  <si>
    <t>　燃料小売業</t>
    <phoneticPr fontId="2"/>
  </si>
  <si>
    <t>　農耕用品小売業</t>
    <phoneticPr fontId="2"/>
  </si>
  <si>
    <t>　医薬品・化粧品小売業</t>
    <phoneticPr fontId="2"/>
  </si>
  <si>
    <t>　じゅう器小売業</t>
    <phoneticPr fontId="2"/>
  </si>
  <si>
    <t>　機械器具小売業</t>
    <phoneticPr fontId="2"/>
  </si>
  <si>
    <t>1)</t>
  </si>
  <si>
    <t>　陶磁器・ガラス器小売業</t>
    <phoneticPr fontId="2"/>
  </si>
  <si>
    <t>　金物・荒物小売業</t>
    <phoneticPr fontId="2"/>
  </si>
  <si>
    <t>　家具・建具・畳小売業</t>
    <phoneticPr fontId="2"/>
  </si>
  <si>
    <t>　自転車小売業</t>
    <phoneticPr fontId="2"/>
  </si>
  <si>
    <t>　自動車小売業</t>
    <phoneticPr fontId="2"/>
  </si>
  <si>
    <t>　その他の飲食料品小売業</t>
    <phoneticPr fontId="2"/>
  </si>
  <si>
    <t>　米穀類小売業</t>
    <phoneticPr fontId="2"/>
  </si>
  <si>
    <t>　菓子・パン小売業</t>
    <phoneticPr fontId="2"/>
  </si>
  <si>
    <t>　野菜・果実小売業</t>
    <phoneticPr fontId="2"/>
  </si>
  <si>
    <t>　乾物小売業</t>
    <phoneticPr fontId="2"/>
  </si>
  <si>
    <t>　鮮魚小売業</t>
    <phoneticPr fontId="2"/>
  </si>
  <si>
    <t>　食肉小売業</t>
    <phoneticPr fontId="2"/>
  </si>
  <si>
    <t>　酒・調味料小売業</t>
    <phoneticPr fontId="2"/>
  </si>
  <si>
    <t>　各種食料品小売業</t>
    <phoneticPr fontId="2"/>
  </si>
  <si>
    <t>　その他の身の回り品小売業</t>
    <phoneticPr fontId="2"/>
  </si>
  <si>
    <t>　靴・履物小売業</t>
    <phoneticPr fontId="2"/>
  </si>
  <si>
    <t>　婦人・子供服小売業</t>
    <phoneticPr fontId="2"/>
  </si>
  <si>
    <t>　呉服・服地・寝具小売業</t>
    <phoneticPr fontId="2"/>
  </si>
  <si>
    <t>　各種商品小売業</t>
    <phoneticPr fontId="2"/>
  </si>
  <si>
    <t>　その他の卸売業</t>
    <phoneticPr fontId="2"/>
  </si>
  <si>
    <t>　機械器具卸売業</t>
    <phoneticPr fontId="2"/>
  </si>
  <si>
    <t>　再生資源卸売業</t>
    <phoneticPr fontId="2"/>
  </si>
  <si>
    <t>　鉱物・金属材料卸売業</t>
    <phoneticPr fontId="2"/>
  </si>
  <si>
    <t>　化学製品卸売業</t>
    <phoneticPr fontId="2"/>
  </si>
  <si>
    <t>　建築材料卸売業</t>
    <phoneticPr fontId="2"/>
  </si>
  <si>
    <t>　飲食料品卸売業</t>
    <phoneticPr fontId="2"/>
  </si>
  <si>
    <t>　繊維・衣服等卸売業</t>
    <phoneticPr fontId="2"/>
  </si>
  <si>
    <t>　各種商品卸売業</t>
    <phoneticPr fontId="2"/>
  </si>
  <si>
    <t>平成9年</t>
    <phoneticPr fontId="2"/>
  </si>
  <si>
    <t>平成6年</t>
    <phoneticPr fontId="2"/>
  </si>
  <si>
    <t>平成3年</t>
    <phoneticPr fontId="2"/>
  </si>
  <si>
    <t>単位：㎡</t>
    <rPh sb="0" eb="2">
      <t>タンイ</t>
    </rPh>
    <phoneticPr fontId="2"/>
  </si>
  <si>
    <t>商業（卸売、小売別）売場面積の推移</t>
    <rPh sb="10" eb="12">
      <t>ウリバ</t>
    </rPh>
    <rPh sb="12" eb="14">
      <t>メンセキ</t>
    </rPh>
    <phoneticPr fontId="2"/>
  </si>
  <si>
    <r>
      <rPr>
        <sz val="9"/>
        <rFont val="ＭＳ 明朝"/>
        <family val="1"/>
        <charset val="128"/>
      </rPr>
      <t>　</t>
    </r>
    <r>
      <rPr>
        <sz val="9"/>
        <rFont val="ＭＳ Ｐ明朝"/>
        <family val="1"/>
        <charset val="128"/>
      </rPr>
      <t xml:space="preserve"> </t>
    </r>
    <r>
      <rPr>
        <sz val="9"/>
        <rFont val="ＭＳ 明朝"/>
        <family val="1"/>
        <charset val="128"/>
      </rPr>
      <t>　　</t>
    </r>
    <r>
      <rPr>
        <sz val="9"/>
        <rFont val="ＭＳ Ｐ明朝"/>
        <family val="1"/>
        <charset val="128"/>
      </rPr>
      <t xml:space="preserve">      1) 平成14年から乾物小売業、調味料小売業はその他飲食料小売業へ、金物・荒物小売業、陶磁器・ガラス器小売業はじゅう器小売業へ分類。</t>
    </r>
    <rPh sb="13" eb="15">
      <t>ヘイセイ</t>
    </rPh>
    <rPh sb="17" eb="18">
      <t>ネン</t>
    </rPh>
    <rPh sb="20" eb="22">
      <t>カンブツ</t>
    </rPh>
    <rPh sb="22" eb="25">
      <t>コウリギョウ</t>
    </rPh>
    <rPh sb="26" eb="29">
      <t>チョウミリョウ</t>
    </rPh>
    <rPh sb="29" eb="32">
      <t>コウリギョウ</t>
    </rPh>
    <rPh sb="35" eb="36">
      <t>タ</t>
    </rPh>
    <rPh sb="36" eb="38">
      <t>インショク</t>
    </rPh>
    <rPh sb="38" eb="39">
      <t>リョウ</t>
    </rPh>
    <rPh sb="39" eb="42">
      <t>コウリギョウ</t>
    </rPh>
    <rPh sb="44" eb="46">
      <t>カナモノ</t>
    </rPh>
    <rPh sb="47" eb="49">
      <t>アラモノ</t>
    </rPh>
    <rPh sb="49" eb="52">
      <t>コウリギョウ</t>
    </rPh>
    <rPh sb="53" eb="56">
      <t>トウジキ</t>
    </rPh>
    <rPh sb="60" eb="61">
      <t>ウツワ</t>
    </rPh>
    <rPh sb="61" eb="64">
      <t>コウリギョウ</t>
    </rPh>
    <rPh sb="68" eb="69">
      <t>ウツワ</t>
    </rPh>
    <rPh sb="69" eb="72">
      <t>コウリギョウ</t>
    </rPh>
    <rPh sb="73" eb="75">
      <t>ブンルイ</t>
    </rPh>
    <phoneticPr fontId="2"/>
  </si>
  <si>
    <r>
      <rPr>
        <sz val="9"/>
        <rFont val="ＭＳ 明朝"/>
        <family val="1"/>
        <charset val="128"/>
      </rPr>
      <t>　</t>
    </r>
    <r>
      <rPr>
        <sz val="9"/>
        <rFont val="ＭＳ Ｐ明朝"/>
        <family val="1"/>
        <charset val="128"/>
      </rPr>
      <t xml:space="preserve"> </t>
    </r>
    <r>
      <rPr>
        <sz val="9"/>
        <rFont val="ＭＳ 明朝"/>
        <family val="1"/>
        <charset val="128"/>
      </rPr>
      <t>　　</t>
    </r>
    <r>
      <rPr>
        <sz val="9"/>
        <rFont val="ＭＳ Ｐ明朝"/>
        <family val="1"/>
        <charset val="128"/>
      </rPr>
      <t xml:space="preserve">      2) スポーツ用品・がん具小売業の欄の昭和57年から平成6年までの欄は、中古品小売業の数字。</t>
    </r>
    <rPh sb="17" eb="19">
      <t>ヨウヒン</t>
    </rPh>
    <rPh sb="22" eb="23">
      <t>グ</t>
    </rPh>
    <rPh sb="23" eb="26">
      <t>コウリギョウ</t>
    </rPh>
    <rPh sb="27" eb="28">
      <t>ラン</t>
    </rPh>
    <rPh sb="29" eb="31">
      <t>ショウワ</t>
    </rPh>
    <rPh sb="33" eb="34">
      <t>ネン</t>
    </rPh>
    <rPh sb="36" eb="38">
      <t>ヘイセイ</t>
    </rPh>
    <rPh sb="39" eb="40">
      <t>ネン</t>
    </rPh>
    <rPh sb="43" eb="44">
      <t>ラン</t>
    </rPh>
    <rPh sb="46" eb="48">
      <t>チュウコ</t>
    </rPh>
    <rPh sb="48" eb="49">
      <t>ヒン</t>
    </rPh>
    <rPh sb="49" eb="52">
      <t>コウリギョウ</t>
    </rPh>
    <rPh sb="53" eb="55">
      <t>スウジ</t>
    </rPh>
    <phoneticPr fontId="2"/>
  </si>
  <si>
    <r>
      <rPr>
        <sz val="9"/>
        <rFont val="ＭＳ 明朝"/>
        <family val="1"/>
        <charset val="128"/>
      </rPr>
      <t>　　　　　</t>
    </r>
    <r>
      <rPr>
        <sz val="9"/>
        <rFont val="ＭＳ Ｐ明朝"/>
        <family val="1"/>
        <charset val="128"/>
      </rPr>
      <t>②</t>
    </r>
    <r>
      <rPr>
        <sz val="9"/>
        <rFont val="ＭＳ 明朝"/>
        <family val="1"/>
        <charset val="128"/>
      </rPr>
      <t xml:space="preserve"> </t>
    </r>
    <r>
      <rPr>
        <sz val="9"/>
        <rFont val="ＭＳ Ｐ明朝"/>
        <family val="1"/>
        <charset val="128"/>
      </rPr>
      <t>平成23年以降は単位が百万円。</t>
    </r>
    <rPh sb="12" eb="14">
      <t>イコウ</t>
    </rPh>
    <phoneticPr fontId="2"/>
  </si>
  <si>
    <t>耕種小計</t>
    <rPh sb="1" eb="2">
      <t>シュ</t>
    </rPh>
    <phoneticPr fontId="3"/>
  </si>
  <si>
    <r>
      <rPr>
        <sz val="9"/>
        <rFont val="ＭＳ 明朝"/>
        <family val="1"/>
        <charset val="128"/>
      </rPr>
      <t>【 注 】</t>
    </r>
    <r>
      <rPr>
        <sz val="9"/>
        <rFont val="ＭＳ Ｐ明朝"/>
        <family val="1"/>
        <charset val="128"/>
      </rPr>
      <t>平成</t>
    </r>
    <r>
      <rPr>
        <sz val="9"/>
        <rFont val="ＭＳ 明朝"/>
        <family val="1"/>
        <charset val="128"/>
      </rPr>
      <t>16</t>
    </r>
    <r>
      <rPr>
        <sz val="9"/>
        <rFont val="ＭＳ Ｐ明朝"/>
        <family val="1"/>
        <charset val="128"/>
      </rPr>
      <t>年以前の数値には、旧関金町を含まない。</t>
    </r>
    <r>
      <rPr>
        <sz val="9"/>
        <rFont val="ＭＳ 明朝"/>
        <family val="1"/>
        <charset val="128"/>
      </rPr>
      <t xml:space="preserve"> </t>
    </r>
    <phoneticPr fontId="2"/>
  </si>
  <si>
    <r>
      <rPr>
        <sz val="9"/>
        <rFont val="ＭＳ 明朝"/>
        <family val="1"/>
        <charset val="128"/>
      </rPr>
      <t xml:space="preserve">　　　  </t>
    </r>
    <r>
      <rPr>
        <sz val="9"/>
        <rFont val="ＭＳ Ｐ明朝"/>
        <family val="1"/>
        <charset val="128"/>
      </rPr>
      <t>2) 独立行政法人等……緑資源公団が、平成15年10月1日に独立行政法人緑資源機構設立。その後、平成20年4月1日に独立行政法人森林総合研究所へ事業承継され、</t>
    </r>
    <rPh sb="8" eb="14">
      <t>ドクリツギョウセイホウジン</t>
    </rPh>
    <rPh sb="14" eb="15">
      <t>トウ</t>
    </rPh>
    <rPh sb="17" eb="18">
      <t>ミドリ</t>
    </rPh>
    <rPh sb="18" eb="20">
      <t>シゲン</t>
    </rPh>
    <rPh sb="20" eb="22">
      <t>コウダン</t>
    </rPh>
    <rPh sb="24" eb="26">
      <t>ヘイセイ</t>
    </rPh>
    <rPh sb="28" eb="29">
      <t>ネン</t>
    </rPh>
    <rPh sb="31" eb="32">
      <t>ガツ</t>
    </rPh>
    <rPh sb="33" eb="34">
      <t>ニチ</t>
    </rPh>
    <rPh sb="35" eb="37">
      <t>ドクリツ</t>
    </rPh>
    <rPh sb="37" eb="39">
      <t>ギョウセイ</t>
    </rPh>
    <rPh sb="39" eb="41">
      <t>ホウジン</t>
    </rPh>
    <rPh sb="41" eb="42">
      <t>リョク</t>
    </rPh>
    <rPh sb="42" eb="44">
      <t>シゲン</t>
    </rPh>
    <rPh sb="44" eb="46">
      <t>キコウ</t>
    </rPh>
    <rPh sb="46" eb="48">
      <t>セツリツ</t>
    </rPh>
    <rPh sb="51" eb="52">
      <t>ゴ</t>
    </rPh>
    <rPh sb="53" eb="55">
      <t>ヘイセイ</t>
    </rPh>
    <rPh sb="57" eb="58">
      <t>ネン</t>
    </rPh>
    <rPh sb="59" eb="60">
      <t>ガツ</t>
    </rPh>
    <rPh sb="61" eb="62">
      <t>ニチ</t>
    </rPh>
    <rPh sb="63" eb="65">
      <t>ドクリツ</t>
    </rPh>
    <rPh sb="65" eb="67">
      <t>ギョウセイ</t>
    </rPh>
    <rPh sb="67" eb="69">
      <t>ホウジン</t>
    </rPh>
    <rPh sb="69" eb="71">
      <t>シンリン</t>
    </rPh>
    <rPh sb="71" eb="73">
      <t>ソウゴウ</t>
    </rPh>
    <rPh sb="73" eb="76">
      <t>ケンキュウショ</t>
    </rPh>
    <rPh sb="77" eb="79">
      <t>ジギョウ</t>
    </rPh>
    <rPh sb="79" eb="81">
      <t>ショウケイ</t>
    </rPh>
    <phoneticPr fontId="2"/>
  </si>
  <si>
    <t>③平成27年は、「工業統計調査」なし。</t>
    <rPh sb="1" eb="3">
      <t>ヘイセイ</t>
    </rPh>
    <rPh sb="5" eb="6">
      <t>ネン</t>
    </rPh>
    <rPh sb="9" eb="11">
      <t>コウギョウ</t>
    </rPh>
    <rPh sb="11" eb="13">
      <t>トウケイ</t>
    </rPh>
    <rPh sb="13" eb="15">
      <t>チョウサ</t>
    </rPh>
    <phoneticPr fontId="2"/>
  </si>
  <si>
    <t>③平成27年は、「工業統計調査」なし。</t>
    <phoneticPr fontId="2"/>
  </si>
  <si>
    <t>（３）製造出荷額</t>
    <rPh sb="3" eb="5">
      <t>セイゾウ</t>
    </rPh>
    <rPh sb="5" eb="7">
      <t>シュッカ</t>
    </rPh>
    <rPh sb="7" eb="8">
      <t>ガク</t>
    </rPh>
    <phoneticPr fontId="2"/>
  </si>
  <si>
    <t>28年</t>
    <rPh sb="2" eb="3">
      <t>ネン</t>
    </rPh>
    <phoneticPr fontId="3"/>
  </si>
  <si>
    <t>28年</t>
    <rPh sb="2" eb="3">
      <t>ネン</t>
    </rPh>
    <phoneticPr fontId="2"/>
  </si>
  <si>
    <t>-</t>
    <phoneticPr fontId="3"/>
  </si>
  <si>
    <t>「工業統計調査」経済産業省、「経済センサス-活動調査」（H23、H28）総務省　</t>
    <phoneticPr fontId="2"/>
  </si>
  <si>
    <t>x</t>
    <phoneticPr fontId="3"/>
  </si>
  <si>
    <t>-</t>
    <phoneticPr fontId="3"/>
  </si>
  <si>
    <t>x</t>
    <phoneticPr fontId="2"/>
  </si>
  <si>
    <t>x</t>
    <phoneticPr fontId="3"/>
  </si>
  <si>
    <t xml:space="preserve">       ※平成28年は、2018年度版に掲載予定。</t>
    <rPh sb="8" eb="10">
      <t>ヘイセイ</t>
    </rPh>
    <rPh sb="12" eb="13">
      <t>ネン</t>
    </rPh>
    <rPh sb="19" eb="20">
      <t>ネン</t>
    </rPh>
    <rPh sb="20" eb="21">
      <t>ド</t>
    </rPh>
    <rPh sb="21" eb="22">
      <t>バン</t>
    </rPh>
    <rPh sb="23" eb="25">
      <t>ケイサイ</t>
    </rPh>
    <rPh sb="25" eb="27">
      <t>ヨテイ</t>
    </rPh>
    <phoneticPr fontId="2"/>
  </si>
  <si>
    <t>農業産出額</t>
    <rPh sb="2" eb="4">
      <t>サンシュツ</t>
    </rPh>
    <rPh sb="4" eb="5">
      <t>ガク</t>
    </rPh>
    <phoneticPr fontId="2"/>
  </si>
  <si>
    <t>所有形態別林野面積</t>
    <phoneticPr fontId="2"/>
  </si>
  <si>
    <t xml:space="preserve">            ②平成17年以前の数値には、旧関金町を含まない。</t>
    <phoneticPr fontId="3"/>
  </si>
  <si>
    <t>【 注 】①平成7年は、「農業センサス」実施のため、林業の調査項目なし。</t>
    <rPh sb="6" eb="8">
      <t>ヘイセイ</t>
    </rPh>
    <rPh sb="9" eb="10">
      <t>ネン</t>
    </rPh>
    <rPh sb="13" eb="15">
      <t>ノウギョウ</t>
    </rPh>
    <rPh sb="20" eb="22">
      <t>ジッシ</t>
    </rPh>
    <rPh sb="26" eb="28">
      <t>リンギョウ</t>
    </rPh>
    <rPh sb="29" eb="31">
      <t>チョウサ</t>
    </rPh>
    <rPh sb="31" eb="33">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</si>
</sst>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8">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5"/>
      <name val="ＭＳ Ｐ明朝"/>
      <family val="1"/>
      <charset val="128"/>
    </font>
    <font>
      <sz val="11"/>
      <color rgb="FFFF0000"/>
      <name val="ＭＳ Ｐ明朝"/>
      <family val="1"/>
      <charset val="128"/>
    </font>
    <font>
      <sz val="9"/>
      <name val="ＭＳ Ｐ明朝"/>
      <family val="1"/>
      <charset val="128"/>
    </font>
    <font>
      <sz val="9"/>
      <name val="ＭＳ 明朝"/>
      <family val="1"/>
      <charset val="128"/>
    </font>
    <font>
      <b/>
      <sz val="11"/>
      <name val="ＭＳ Ｐ明朝"/>
      <family val="1"/>
      <charset val="128"/>
    </font>
    <font>
      <sz val="8"/>
      <name val="ＭＳ Ｐ明朝"/>
      <family val="1"/>
      <charset val="128"/>
    </font>
    <font>
      <sz val="12"/>
      <name val="ＭＳ Ｐ明朝"/>
      <family val="1"/>
      <charset val="128"/>
    </font>
    <font>
      <b/>
      <sz val="12"/>
      <name val="ＭＳ Ｐゴシック"/>
      <family val="3"/>
      <charset val="128"/>
    </font>
    <font>
      <sz val="12"/>
      <color rgb="FFFF0000"/>
      <name val="ＭＳ Ｐゴシック"/>
      <family val="3"/>
      <charset val="128"/>
    </font>
    <font>
      <b/>
      <sz val="9"/>
      <name val="ＭＳ Ｐ明朝"/>
      <family val="1"/>
      <charset val="128"/>
    </font>
    <font>
      <b/>
      <sz val="11"/>
      <color rgb="FFFF0000"/>
      <name val="ＭＳ Ｐ明朝"/>
      <family val="1"/>
      <charset val="128"/>
    </font>
    <font>
      <b/>
      <sz val="14"/>
      <name val="ＭＳ Ｐゴシック"/>
      <family val="3"/>
      <charset val="128"/>
    </font>
  </fonts>
  <fills count="2">
    <fill>
      <patternFill patternType="none"/>
    </fill>
    <fill>
      <patternFill patternType="gray125"/>
    </fill>
  </fills>
  <borders count="181">
    <border>
      <left/>
      <right/>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double">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style="medium">
        <color indexed="64"/>
      </left>
      <right/>
      <top/>
      <bottom/>
      <diagonal/>
    </border>
    <border>
      <left/>
      <right/>
      <top/>
      <bottom style="hair">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double">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style="hair">
        <color indexed="64"/>
      </top>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double">
        <color indexed="64"/>
      </right>
      <top/>
      <bottom style="medium">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diagonal/>
    </border>
    <border>
      <left style="double">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bottom style="medium">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hair">
        <color indexed="64"/>
      </right>
      <top style="medium">
        <color indexed="64"/>
      </top>
      <bottom style="thin">
        <color indexed="64"/>
      </bottom>
      <diagonal/>
    </border>
  </borders>
  <cellStyleXfs count="9">
    <xf numFmtId="0" fontId="0" fillId="0" borderId="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alignment vertical="center"/>
    </xf>
    <xf numFmtId="0" fontId="2" fillId="0" borderId="0"/>
    <xf numFmtId="0" fontId="2" fillId="0" borderId="0"/>
    <xf numFmtId="0" fontId="1" fillId="0" borderId="0">
      <alignment vertical="center"/>
    </xf>
    <xf numFmtId="38" fontId="2" fillId="0" borderId="0" applyFont="0" applyFill="0" applyBorder="0" applyAlignment="0" applyProtection="0"/>
  </cellStyleXfs>
  <cellXfs count="641">
    <xf numFmtId="0" fontId="0" fillId="0" borderId="0" xfId="0"/>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176" fontId="6" fillId="0" borderId="9" xfId="0" applyNumberFormat="1" applyFont="1" applyFill="1" applyBorder="1" applyAlignment="1">
      <alignment horizontal="right" vertical="center"/>
    </xf>
    <xf numFmtId="176" fontId="6" fillId="0" borderId="10" xfId="0" applyNumberFormat="1" applyFont="1" applyFill="1" applyBorder="1" applyAlignment="1">
      <alignment horizontal="right" vertical="center"/>
    </xf>
    <xf numFmtId="176" fontId="6" fillId="0" borderId="11" xfId="0" applyNumberFormat="1" applyFont="1" applyFill="1" applyBorder="1" applyAlignment="1">
      <alignment horizontal="right" vertical="center"/>
    </xf>
    <xf numFmtId="176" fontId="6" fillId="0" borderId="12"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4" xfId="0" applyFont="1" applyFill="1" applyBorder="1" applyAlignment="1">
      <alignment horizontal="right" vertical="center"/>
    </xf>
    <xf numFmtId="176" fontId="6" fillId="0" borderId="15"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1" applyNumberFormat="1" applyFont="1" applyFill="1" applyBorder="1" applyAlignment="1">
      <alignment horizontal="right" vertical="center"/>
    </xf>
    <xf numFmtId="0" fontId="4" fillId="0" borderId="13" xfId="0" applyFont="1" applyFill="1" applyBorder="1" applyAlignment="1">
      <alignment horizontal="right" vertical="center"/>
    </xf>
    <xf numFmtId="176" fontId="6" fillId="0" borderId="0" xfId="0" applyNumberFormat="1" applyFont="1" applyFill="1" applyBorder="1" applyAlignment="1">
      <alignment horizontal="right" vertical="center"/>
    </xf>
    <xf numFmtId="38" fontId="4" fillId="0" borderId="0" xfId="0" applyNumberFormat="1" applyFont="1" applyFill="1" applyAlignment="1">
      <alignment vertical="center"/>
    </xf>
    <xf numFmtId="0" fontId="4" fillId="0" borderId="0" xfId="0" applyFont="1" applyFill="1"/>
    <xf numFmtId="176" fontId="6" fillId="0" borderId="15" xfId="1" applyNumberFormat="1" applyFont="1" applyFill="1" applyBorder="1" applyAlignment="1">
      <alignment horizontal="right" vertical="center"/>
    </xf>
    <xf numFmtId="176" fontId="6" fillId="0" borderId="16" xfId="1" applyNumberFormat="1" applyFont="1" applyFill="1" applyBorder="1" applyAlignment="1">
      <alignment horizontal="right" vertical="center"/>
    </xf>
    <xf numFmtId="38" fontId="6" fillId="0" borderId="0" xfId="1" applyFont="1" applyFill="1" applyBorder="1" applyAlignment="1">
      <alignment horizontal="right" vertical="center"/>
    </xf>
    <xf numFmtId="3" fontId="6" fillId="0" borderId="0" xfId="0" applyNumberFormat="1" applyFont="1" applyFill="1" applyBorder="1" applyAlignment="1">
      <alignment horizontal="right" vertical="center"/>
    </xf>
    <xf numFmtId="38" fontId="4" fillId="0" borderId="0" xfId="0" applyNumberFormat="1" applyFont="1" applyFill="1" applyBorder="1" applyAlignment="1">
      <alignment vertical="center"/>
    </xf>
    <xf numFmtId="0" fontId="4" fillId="0" borderId="0" xfId="0" applyFont="1" applyFill="1" applyBorder="1" applyAlignment="1">
      <alignment vertical="center"/>
    </xf>
    <xf numFmtId="0" fontId="2" fillId="0" borderId="0" xfId="0" applyFont="1" applyFill="1" applyAlignment="1">
      <alignment horizontal="left"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176" fontId="6" fillId="0" borderId="0" xfId="1" applyNumberFormat="1" applyFont="1" applyFill="1" applyBorder="1" applyAlignment="1">
      <alignment horizontal="right" vertical="center"/>
    </xf>
    <xf numFmtId="0" fontId="7" fillId="0" borderId="0" xfId="0" applyFont="1" applyFill="1" applyAlignment="1">
      <alignment vertical="center"/>
    </xf>
    <xf numFmtId="0" fontId="4" fillId="0" borderId="27" xfId="0" applyFont="1" applyFill="1" applyBorder="1" applyAlignment="1">
      <alignment horizontal="center" vertical="center"/>
    </xf>
    <xf numFmtId="176" fontId="6" fillId="0" borderId="28" xfId="0" applyNumberFormat="1" applyFont="1" applyFill="1" applyBorder="1" applyAlignment="1">
      <alignment horizontal="right" vertical="center"/>
    </xf>
    <xf numFmtId="176" fontId="6" fillId="0" borderId="29" xfId="1" applyNumberFormat="1" applyFont="1" applyFill="1" applyBorder="1" applyAlignment="1">
      <alignment horizontal="right" vertical="center"/>
    </xf>
    <xf numFmtId="176" fontId="6" fillId="0" borderId="30" xfId="0" applyNumberFormat="1" applyFont="1" applyFill="1" applyBorder="1" applyAlignment="1">
      <alignment horizontal="right" vertical="center"/>
    </xf>
    <xf numFmtId="176" fontId="6" fillId="0" borderId="31" xfId="1" applyNumberFormat="1" applyFont="1" applyFill="1" applyBorder="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176" fontId="4" fillId="0" borderId="9" xfId="0" applyNumberFormat="1" applyFont="1" applyFill="1" applyBorder="1" applyAlignment="1">
      <alignment horizontal="right" vertical="center"/>
    </xf>
    <xf numFmtId="176" fontId="4" fillId="0" borderId="10" xfId="0" applyNumberFormat="1" applyFont="1" applyFill="1" applyBorder="1" applyAlignment="1">
      <alignment horizontal="right" vertical="center"/>
    </xf>
    <xf numFmtId="176" fontId="4" fillId="0" borderId="11" xfId="0" applyNumberFormat="1" applyFont="1" applyFill="1" applyBorder="1" applyAlignment="1">
      <alignment horizontal="right" vertical="center"/>
    </xf>
    <xf numFmtId="176" fontId="4" fillId="0" borderId="12" xfId="1"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38" xfId="0" applyFont="1" applyFill="1" applyBorder="1" applyAlignment="1">
      <alignment vertical="center"/>
    </xf>
    <xf numFmtId="38" fontId="4" fillId="0" borderId="39" xfId="0" applyNumberFormat="1" applyFont="1" applyFill="1" applyBorder="1" applyAlignment="1">
      <alignment vertical="center"/>
    </xf>
    <xf numFmtId="176" fontId="4" fillId="0" borderId="0" xfId="1" applyNumberFormat="1" applyFont="1" applyFill="1" applyBorder="1" applyAlignment="1">
      <alignment horizontal="right" vertical="center"/>
    </xf>
    <xf numFmtId="176" fontId="4" fillId="0" borderId="37"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0" fontId="5" fillId="0" borderId="0" xfId="0" applyFont="1" applyFill="1"/>
    <xf numFmtId="0" fontId="5" fillId="0" borderId="0" xfId="0" applyFont="1" applyFill="1" applyAlignment="1">
      <alignment vertical="center"/>
    </xf>
    <xf numFmtId="0" fontId="4" fillId="0" borderId="14"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176" fontId="4" fillId="0" borderId="66" xfId="0" applyNumberFormat="1" applyFont="1" applyFill="1" applyBorder="1" applyAlignment="1">
      <alignment horizontal="right" vertical="center"/>
    </xf>
    <xf numFmtId="176" fontId="4" fillId="0" borderId="67" xfId="0" applyNumberFormat="1" applyFont="1" applyFill="1" applyBorder="1" applyAlignment="1">
      <alignment horizontal="right" vertical="center"/>
    </xf>
    <xf numFmtId="176" fontId="4" fillId="0" borderId="68" xfId="0" applyNumberFormat="1" applyFont="1" applyFill="1" applyBorder="1" applyAlignment="1">
      <alignment horizontal="right" vertical="center"/>
    </xf>
    <xf numFmtId="176" fontId="4" fillId="0" borderId="69" xfId="0" applyNumberFormat="1" applyFont="1" applyFill="1" applyBorder="1" applyAlignment="1">
      <alignment horizontal="right" vertical="center"/>
    </xf>
    <xf numFmtId="176" fontId="4" fillId="0" borderId="70" xfId="0" applyNumberFormat="1" applyFont="1" applyFill="1" applyBorder="1" applyAlignment="1">
      <alignment horizontal="right" vertical="center"/>
    </xf>
    <xf numFmtId="0" fontId="4" fillId="0" borderId="72" xfId="0" applyFont="1" applyFill="1" applyBorder="1" applyAlignment="1">
      <alignment horizontal="center" vertical="center" wrapText="1"/>
    </xf>
    <xf numFmtId="176" fontId="4" fillId="0" borderId="28" xfId="0" applyNumberFormat="1" applyFont="1" applyFill="1" applyBorder="1" applyAlignment="1">
      <alignment horizontal="right" vertical="center"/>
    </xf>
    <xf numFmtId="176" fontId="4" fillId="0" borderId="37"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176" fontId="4" fillId="0" borderId="73" xfId="0" applyNumberFormat="1" applyFont="1" applyFill="1" applyBorder="1" applyAlignment="1">
      <alignment horizontal="right" vertical="center"/>
    </xf>
    <xf numFmtId="176" fontId="4" fillId="0" borderId="74" xfId="0" applyNumberFormat="1" applyFont="1" applyFill="1" applyBorder="1" applyAlignment="1">
      <alignment horizontal="right" vertical="center"/>
    </xf>
    <xf numFmtId="0" fontId="4" fillId="0" borderId="75" xfId="0" applyFont="1" applyFill="1" applyBorder="1" applyAlignment="1">
      <alignment horizontal="justify" vertical="center"/>
    </xf>
    <xf numFmtId="0" fontId="4" fillId="0" borderId="38" xfId="0" applyFont="1" applyFill="1" applyBorder="1" applyAlignment="1">
      <alignment horizontal="justify" vertical="center"/>
    </xf>
    <xf numFmtId="176" fontId="4" fillId="0" borderId="78" xfId="0" applyNumberFormat="1" applyFont="1" applyFill="1" applyBorder="1" applyAlignment="1">
      <alignment horizontal="right" vertical="center"/>
    </xf>
    <xf numFmtId="176" fontId="4" fillId="0" borderId="77" xfId="0" applyNumberFormat="1" applyFont="1" applyFill="1" applyBorder="1" applyAlignment="1">
      <alignment horizontal="right" vertical="center"/>
    </xf>
    <xf numFmtId="0" fontId="4" fillId="0" borderId="82" xfId="0" applyFont="1" applyFill="1" applyBorder="1" applyAlignment="1">
      <alignment horizontal="justify" vertical="center"/>
    </xf>
    <xf numFmtId="176" fontId="4" fillId="0" borderId="84" xfId="0" applyNumberFormat="1" applyFont="1" applyFill="1" applyBorder="1" applyAlignment="1">
      <alignment horizontal="right" vertical="center"/>
    </xf>
    <xf numFmtId="176" fontId="4" fillId="0" borderId="87" xfId="0" applyNumberFormat="1" applyFont="1" applyFill="1" applyBorder="1" applyAlignment="1">
      <alignment horizontal="right" vertical="center"/>
    </xf>
    <xf numFmtId="0" fontId="4" fillId="0" borderId="71" xfId="0" applyFont="1" applyFill="1" applyBorder="1" applyAlignment="1">
      <alignment horizontal="justify" vertical="center"/>
    </xf>
    <xf numFmtId="0" fontId="4" fillId="0" borderId="72" xfId="0" applyFont="1" applyFill="1" applyBorder="1" applyAlignment="1">
      <alignment horizontal="justify" vertical="center"/>
    </xf>
    <xf numFmtId="0" fontId="4" fillId="0" borderId="75" xfId="0" applyFont="1" applyFill="1" applyBorder="1" applyAlignment="1">
      <alignment vertical="center"/>
    </xf>
    <xf numFmtId="176" fontId="4" fillId="0" borderId="0" xfId="0" applyNumberFormat="1" applyFont="1" applyFill="1" applyBorder="1" applyAlignment="1">
      <alignment vertical="center"/>
    </xf>
    <xf numFmtId="176" fontId="4" fillId="0" borderId="95" xfId="0" applyNumberFormat="1" applyFont="1" applyFill="1" applyBorder="1" applyAlignment="1">
      <alignment horizontal="right" vertical="center"/>
    </xf>
    <xf numFmtId="176" fontId="4" fillId="0" borderId="98" xfId="0" applyNumberFormat="1" applyFont="1" applyFill="1" applyBorder="1" applyAlignment="1">
      <alignment horizontal="right" vertical="center"/>
    </xf>
    <xf numFmtId="0" fontId="4" fillId="0" borderId="44" xfId="0" applyFont="1" applyFill="1" applyBorder="1" applyAlignment="1">
      <alignment horizontal="center" vertical="center" shrinkToFit="1"/>
    </xf>
    <xf numFmtId="0" fontId="0" fillId="0" borderId="0" xfId="0" applyFont="1" applyFill="1" applyAlignment="1">
      <alignment vertical="center"/>
    </xf>
    <xf numFmtId="0" fontId="4" fillId="0" borderId="0" xfId="0" applyFont="1" applyFill="1" applyAlignment="1">
      <alignment horizontal="right" vertical="center"/>
    </xf>
    <xf numFmtId="0" fontId="8" fillId="0" borderId="52" xfId="0" applyFont="1" applyFill="1" applyBorder="1" applyAlignment="1">
      <alignment horizontal="center" vertical="center" wrapText="1"/>
    </xf>
    <xf numFmtId="0" fontId="8" fillId="0" borderId="10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06" xfId="0" applyFont="1" applyFill="1" applyBorder="1" applyAlignment="1">
      <alignment horizontal="center" vertical="center" shrinkToFit="1"/>
    </xf>
    <xf numFmtId="38" fontId="4" fillId="0" borderId="94" xfId="1" applyFont="1" applyFill="1" applyBorder="1" applyAlignment="1">
      <alignment horizontal="right" vertical="center" wrapText="1"/>
    </xf>
    <xf numFmtId="38" fontId="4" fillId="0" borderId="113" xfId="1" applyFont="1" applyFill="1" applyBorder="1" applyAlignment="1">
      <alignment horizontal="right" vertical="center" wrapText="1"/>
    </xf>
    <xf numFmtId="176" fontId="4" fillId="0" borderId="95" xfId="0" applyNumberFormat="1" applyFont="1" applyFill="1" applyBorder="1" applyAlignment="1">
      <alignment horizontal="right" vertical="center" wrapText="1"/>
    </xf>
    <xf numFmtId="176" fontId="4" fillId="0" borderId="113" xfId="0" applyNumberFormat="1" applyFont="1" applyFill="1" applyBorder="1" applyAlignment="1">
      <alignment horizontal="right" vertical="center" wrapText="1"/>
    </xf>
    <xf numFmtId="176" fontId="4" fillId="0" borderId="96" xfId="0" applyNumberFormat="1" applyFont="1" applyFill="1" applyBorder="1" applyAlignment="1">
      <alignment horizontal="right" vertical="center" wrapText="1"/>
    </xf>
    <xf numFmtId="176" fontId="4" fillId="0" borderId="94" xfId="0" applyNumberFormat="1" applyFont="1" applyFill="1" applyBorder="1" applyAlignment="1">
      <alignment horizontal="right" vertical="center" wrapText="1"/>
    </xf>
    <xf numFmtId="0" fontId="4" fillId="0" borderId="89" xfId="0" applyFont="1" applyFill="1" applyBorder="1" applyAlignment="1">
      <alignment horizontal="center" vertical="center" wrapText="1"/>
    </xf>
    <xf numFmtId="0" fontId="5" fillId="0" borderId="115" xfId="0" applyFont="1" applyFill="1" applyBorder="1" applyAlignment="1">
      <alignment horizontal="center" vertical="center" shrinkToFit="1"/>
    </xf>
    <xf numFmtId="0" fontId="4" fillId="0" borderId="83" xfId="0" applyFont="1" applyFill="1" applyBorder="1" applyAlignment="1">
      <alignment horizontal="center" vertical="center"/>
    </xf>
    <xf numFmtId="0" fontId="4" fillId="0" borderId="116" xfId="0" applyFont="1" applyFill="1" applyBorder="1" applyAlignment="1">
      <alignment horizontal="center" vertical="center"/>
    </xf>
    <xf numFmtId="176" fontId="4" fillId="0" borderId="84" xfId="0" applyNumberFormat="1" applyFont="1" applyFill="1" applyBorder="1" applyAlignment="1">
      <alignment horizontal="right" vertical="center" wrapText="1"/>
    </xf>
    <xf numFmtId="176" fontId="4" fillId="0" borderId="116" xfId="0" applyNumberFormat="1" applyFont="1" applyFill="1" applyBorder="1" applyAlignment="1">
      <alignment horizontal="right" vertical="center" wrapText="1"/>
    </xf>
    <xf numFmtId="176" fontId="4" fillId="0" borderId="85" xfId="0" applyNumberFormat="1" applyFont="1" applyFill="1" applyBorder="1" applyAlignment="1">
      <alignment horizontal="right" vertical="center" wrapText="1"/>
    </xf>
    <xf numFmtId="176" fontId="4" fillId="0" borderId="83" xfId="0" applyNumberFormat="1" applyFont="1" applyFill="1" applyBorder="1" applyAlignment="1">
      <alignment horizontal="right" vertical="center" wrapText="1"/>
    </xf>
    <xf numFmtId="0" fontId="4" fillId="0" borderId="38" xfId="0" applyFont="1" applyFill="1" applyBorder="1" applyAlignment="1">
      <alignment horizontal="center" vertical="center" wrapText="1"/>
    </xf>
    <xf numFmtId="0" fontId="5" fillId="0" borderId="118" xfId="0" applyFont="1" applyFill="1" applyBorder="1" applyAlignment="1">
      <alignment horizontal="center" vertical="center" wrapText="1"/>
    </xf>
    <xf numFmtId="0" fontId="4" fillId="0" borderId="15" xfId="0" applyFont="1" applyFill="1" applyBorder="1" applyAlignment="1">
      <alignment horizontal="right" vertical="center" wrapText="1"/>
    </xf>
    <xf numFmtId="0" fontId="4" fillId="0" borderId="46" xfId="0" applyFont="1" applyFill="1" applyBorder="1" applyAlignment="1">
      <alignment horizontal="right" vertical="center" wrapText="1"/>
    </xf>
    <xf numFmtId="176" fontId="4" fillId="0" borderId="16" xfId="0" applyNumberFormat="1" applyFont="1" applyFill="1" applyBorder="1" applyAlignment="1">
      <alignment horizontal="right" vertical="center" wrapText="1"/>
    </xf>
    <xf numFmtId="176" fontId="4" fillId="0" borderId="46" xfId="0" applyNumberFormat="1" applyFont="1" applyFill="1" applyBorder="1" applyAlignment="1">
      <alignment horizontal="right" vertical="center" wrapText="1"/>
    </xf>
    <xf numFmtId="176" fontId="4" fillId="0" borderId="73" xfId="0" applyNumberFormat="1" applyFont="1" applyFill="1" applyBorder="1" applyAlignment="1">
      <alignment horizontal="right" vertical="center" wrapText="1"/>
    </xf>
    <xf numFmtId="176" fontId="4" fillId="0" borderId="15" xfId="0" applyNumberFormat="1" applyFont="1" applyFill="1" applyBorder="1" applyAlignment="1">
      <alignment horizontal="right" vertical="center" wrapText="1"/>
    </xf>
    <xf numFmtId="0" fontId="5" fillId="0" borderId="11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20" xfId="0" applyFont="1" applyFill="1" applyBorder="1" applyAlignment="1">
      <alignment horizontal="center" vertical="center" shrinkToFit="1"/>
    </xf>
    <xf numFmtId="176" fontId="4" fillId="0" borderId="102" xfId="0" applyNumberFormat="1" applyFont="1" applyFill="1" applyBorder="1" applyAlignment="1">
      <alignment horizontal="right" vertical="center" wrapText="1"/>
    </xf>
    <xf numFmtId="176" fontId="4" fillId="0" borderId="104" xfId="0" applyNumberFormat="1" applyFont="1" applyFill="1" applyBorder="1" applyAlignment="1">
      <alignment horizontal="right" vertical="center" wrapText="1"/>
    </xf>
    <xf numFmtId="0" fontId="4" fillId="0" borderId="103" xfId="0" applyFont="1" applyFill="1" applyBorder="1" applyAlignment="1">
      <alignment horizontal="right" vertical="center"/>
    </xf>
    <xf numFmtId="0" fontId="4" fillId="0" borderId="108" xfId="0" applyFont="1" applyFill="1" applyBorder="1" applyAlignment="1">
      <alignment horizontal="right" vertical="center"/>
    </xf>
    <xf numFmtId="0" fontId="4" fillId="0" borderId="105" xfId="0" applyFont="1" applyFill="1" applyBorder="1" applyAlignment="1">
      <alignment horizontal="right" vertical="center"/>
    </xf>
    <xf numFmtId="0" fontId="4" fillId="0" borderId="121" xfId="0" applyFont="1" applyFill="1" applyBorder="1" applyAlignment="1">
      <alignment horizontal="right" vertical="center"/>
    </xf>
    <xf numFmtId="0" fontId="4" fillId="0" borderId="38" xfId="0" applyFont="1" applyFill="1" applyBorder="1" applyAlignment="1">
      <alignment horizontal="left" vertical="center" wrapText="1"/>
    </xf>
    <xf numFmtId="176" fontId="4" fillId="0" borderId="124" xfId="0" applyNumberFormat="1" applyFont="1" applyFill="1" applyBorder="1" applyAlignment="1">
      <alignment horizontal="right" vertical="center" wrapText="1"/>
    </xf>
    <xf numFmtId="176" fontId="4" fillId="0" borderId="78" xfId="0" applyNumberFormat="1" applyFont="1" applyFill="1" applyBorder="1" applyAlignment="1">
      <alignment horizontal="right" vertical="center" wrapText="1"/>
    </xf>
    <xf numFmtId="176" fontId="4" fillId="0" borderId="29" xfId="0" applyNumberFormat="1" applyFont="1" applyFill="1" applyBorder="1" applyAlignment="1">
      <alignment horizontal="right" vertical="center" wrapText="1"/>
    </xf>
    <xf numFmtId="176" fontId="4" fillId="0" borderId="92" xfId="0" applyNumberFormat="1" applyFont="1" applyFill="1" applyBorder="1" applyAlignment="1">
      <alignment horizontal="right" vertical="center" wrapText="1"/>
    </xf>
    <xf numFmtId="176" fontId="4" fillId="0" borderId="93"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wrapText="1"/>
    </xf>
    <xf numFmtId="176" fontId="4" fillId="0" borderId="90" xfId="0" applyNumberFormat="1" applyFont="1" applyFill="1" applyBorder="1" applyAlignment="1">
      <alignment horizontal="right" vertical="center" wrapText="1"/>
    </xf>
    <xf numFmtId="38" fontId="4" fillId="0" borderId="15" xfId="1" applyFont="1" applyFill="1" applyBorder="1" applyAlignment="1">
      <alignment horizontal="right" vertical="center" wrapText="1"/>
    </xf>
    <xf numFmtId="38" fontId="4" fillId="0" borderId="46" xfId="1" applyFont="1" applyFill="1" applyBorder="1" applyAlignment="1">
      <alignment horizontal="right" vertical="center" wrapText="1"/>
    </xf>
    <xf numFmtId="0" fontId="4" fillId="0" borderId="19" xfId="0" applyFont="1" applyFill="1" applyBorder="1" applyAlignment="1">
      <alignment vertical="center"/>
    </xf>
    <xf numFmtId="0" fontId="5" fillId="0" borderId="125" xfId="0" applyFont="1" applyFill="1" applyBorder="1" applyAlignment="1">
      <alignment horizontal="center" vertical="center" wrapText="1"/>
    </xf>
    <xf numFmtId="38" fontId="4" fillId="0" borderId="21" xfId="1" applyFont="1" applyFill="1" applyBorder="1" applyAlignment="1">
      <alignment horizontal="right" vertical="center" wrapText="1"/>
    </xf>
    <xf numFmtId="38" fontId="4" fillId="0" borderId="52" xfId="1" applyFont="1" applyFill="1" applyBorder="1" applyAlignment="1">
      <alignment horizontal="right" vertical="center" wrapText="1"/>
    </xf>
    <xf numFmtId="176" fontId="4" fillId="0" borderId="22" xfId="0" applyNumberFormat="1" applyFont="1" applyFill="1" applyBorder="1" applyAlignment="1">
      <alignment horizontal="right" vertical="center" wrapText="1"/>
    </xf>
    <xf numFmtId="176" fontId="4" fillId="0" borderId="52" xfId="0" applyNumberFormat="1" applyFont="1" applyFill="1" applyBorder="1" applyAlignment="1">
      <alignment horizontal="right" vertical="center" wrapText="1"/>
    </xf>
    <xf numFmtId="176" fontId="4" fillId="0" borderId="106" xfId="0" applyNumberFormat="1" applyFont="1" applyFill="1" applyBorder="1" applyAlignment="1">
      <alignment horizontal="right" vertical="center" wrapText="1"/>
    </xf>
    <xf numFmtId="176" fontId="4" fillId="0" borderId="21" xfId="0" applyNumberFormat="1" applyFont="1" applyFill="1" applyBorder="1" applyAlignment="1">
      <alignment horizontal="right" vertical="center" wrapText="1"/>
    </xf>
    <xf numFmtId="0" fontId="4" fillId="0" borderId="80" xfId="0" applyFont="1" applyFill="1" applyBorder="1" applyAlignment="1">
      <alignment horizontal="center" vertical="center" wrapText="1"/>
    </xf>
    <xf numFmtId="0" fontId="4" fillId="0" borderId="0" xfId="0" applyFont="1" applyFill="1" applyBorder="1" applyAlignment="1">
      <alignment horizontal="justify" vertical="center" wrapText="1"/>
    </xf>
    <xf numFmtId="3" fontId="4" fillId="0" borderId="91" xfId="0" applyNumberFormat="1" applyFont="1" applyFill="1" applyBorder="1" applyAlignment="1">
      <alignment horizontal="right" vertical="center" wrapText="1"/>
    </xf>
    <xf numFmtId="3" fontId="4" fillId="0" borderId="107" xfId="0" applyNumberFormat="1" applyFont="1" applyFill="1" applyBorder="1" applyAlignment="1">
      <alignment horizontal="right" vertical="center" wrapText="1"/>
    </xf>
    <xf numFmtId="0" fontId="4" fillId="0" borderId="0" xfId="0" applyFont="1" applyFill="1" applyBorder="1" applyAlignment="1">
      <alignment horizontal="right" wrapText="1"/>
    </xf>
    <xf numFmtId="0" fontId="4" fillId="0" borderId="0" xfId="0" applyFont="1" applyFill="1" applyBorder="1" applyAlignment="1">
      <alignment horizontal="center" wrapText="1"/>
    </xf>
    <xf numFmtId="3" fontId="4" fillId="0" borderId="91" xfId="0" applyNumberFormat="1" applyFont="1" applyFill="1" applyBorder="1" applyAlignment="1">
      <alignment horizontal="right" wrapText="1"/>
    </xf>
    <xf numFmtId="3" fontId="4" fillId="0" borderId="107" xfId="0" applyNumberFormat="1" applyFont="1" applyFill="1" applyBorder="1" applyAlignment="1">
      <alignment horizontal="right"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center" vertical="top" wrapText="1"/>
    </xf>
    <xf numFmtId="0" fontId="4" fillId="0" borderId="91" xfId="0" applyFont="1" applyFill="1" applyBorder="1" applyAlignment="1">
      <alignment horizontal="right" vertical="top" wrapText="1"/>
    </xf>
    <xf numFmtId="0" fontId="4" fillId="0" borderId="107" xfId="0" applyFont="1" applyFill="1" applyBorder="1" applyAlignment="1">
      <alignment horizontal="right" vertical="top" wrapText="1"/>
    </xf>
    <xf numFmtId="3" fontId="4" fillId="0" borderId="91" xfId="0" applyNumberFormat="1" applyFont="1" applyFill="1" applyBorder="1" applyAlignment="1">
      <alignment horizontal="right" vertical="top" wrapText="1"/>
    </xf>
    <xf numFmtId="3" fontId="4" fillId="0" borderId="107" xfId="0" applyNumberFormat="1" applyFont="1" applyFill="1" applyBorder="1" applyAlignment="1">
      <alignment horizontal="right" vertical="top" wrapText="1"/>
    </xf>
    <xf numFmtId="0" fontId="4" fillId="0" borderId="107" xfId="0" applyFont="1" applyFill="1" applyBorder="1" applyAlignment="1">
      <alignment horizontal="right" vertical="center" wrapText="1"/>
    </xf>
    <xf numFmtId="0" fontId="4" fillId="0" borderId="121" xfId="0" applyFont="1" applyFill="1" applyBorder="1" applyAlignment="1">
      <alignment horizontal="justify" vertical="center" wrapText="1"/>
    </xf>
    <xf numFmtId="0" fontId="4" fillId="0" borderId="110" xfId="0" applyFont="1" applyFill="1" applyBorder="1" applyAlignment="1">
      <alignment horizontal="right" vertical="center" wrapText="1"/>
    </xf>
    <xf numFmtId="0" fontId="8" fillId="0" borderId="0" xfId="0" applyFont="1" applyFill="1"/>
    <xf numFmtId="0" fontId="4" fillId="0" borderId="0" xfId="0" applyFont="1" applyFill="1" applyAlignment="1">
      <alignment vertical="center" wrapText="1"/>
    </xf>
    <xf numFmtId="0" fontId="4" fillId="0" borderId="101"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0" xfId="0" applyFont="1" applyFill="1" applyAlignment="1">
      <alignment horizontal="center" vertical="center"/>
    </xf>
    <xf numFmtId="0" fontId="5" fillId="0" borderId="59" xfId="0" applyFont="1" applyFill="1" applyBorder="1" applyAlignment="1">
      <alignment horizontal="center" wrapText="1"/>
    </xf>
    <xf numFmtId="0" fontId="5" fillId="0" borderId="22" xfId="0" applyFont="1" applyFill="1" applyBorder="1" applyAlignment="1">
      <alignment horizontal="center" vertical="top" wrapText="1"/>
    </xf>
    <xf numFmtId="0" fontId="12" fillId="0" borderId="0" xfId="0" applyFont="1" applyFill="1" applyAlignment="1">
      <alignment vertical="center"/>
    </xf>
    <xf numFmtId="0" fontId="5" fillId="0" borderId="89" xfId="0" applyFont="1" applyFill="1" applyBorder="1" applyAlignment="1">
      <alignment horizontal="center" vertical="center" wrapText="1"/>
    </xf>
    <xf numFmtId="0" fontId="5" fillId="0" borderId="83" xfId="0" applyFont="1" applyFill="1" applyBorder="1" applyAlignment="1">
      <alignment horizontal="right" vertical="center" wrapText="1"/>
    </xf>
    <xf numFmtId="0" fontId="5" fillId="0" borderId="88" xfId="0" applyFont="1" applyFill="1" applyBorder="1" applyAlignment="1">
      <alignment horizontal="center" vertical="center" wrapText="1"/>
    </xf>
    <xf numFmtId="176" fontId="5" fillId="0" borderId="133" xfId="0" applyNumberFormat="1" applyFont="1" applyFill="1" applyBorder="1" applyAlignment="1">
      <alignment horizontal="right" vertical="center"/>
    </xf>
    <xf numFmtId="176" fontId="5" fillId="0" borderId="134" xfId="0" applyNumberFormat="1" applyFont="1" applyFill="1" applyBorder="1" applyAlignment="1">
      <alignment horizontal="right" vertical="center"/>
    </xf>
    <xf numFmtId="176" fontId="5" fillId="0" borderId="135" xfId="0" applyNumberFormat="1" applyFont="1" applyFill="1" applyBorder="1" applyAlignment="1">
      <alignment horizontal="right" vertical="center"/>
    </xf>
    <xf numFmtId="0" fontId="5" fillId="0" borderId="136" xfId="0" applyFont="1" applyFill="1" applyBorder="1" applyAlignment="1">
      <alignment horizontal="right" vertical="center"/>
    </xf>
    <xf numFmtId="0" fontId="5" fillId="0" borderId="137" xfId="0" applyFont="1" applyFill="1" applyBorder="1" applyAlignment="1">
      <alignment horizontal="right" vertical="center"/>
    </xf>
    <xf numFmtId="0" fontId="5" fillId="0" borderId="138" xfId="0" applyFont="1" applyFill="1" applyBorder="1" applyAlignment="1">
      <alignment horizontal="right" vertical="center" wrapText="1"/>
    </xf>
    <xf numFmtId="0" fontId="12" fillId="0" borderId="0" xfId="0" applyFont="1" applyFill="1" applyBorder="1" applyAlignment="1">
      <alignment vertical="center"/>
    </xf>
    <xf numFmtId="0" fontId="5" fillId="0" borderId="123" xfId="0" applyFont="1" applyFill="1" applyBorder="1" applyAlignment="1">
      <alignment vertical="center" shrinkToFit="1"/>
    </xf>
    <xf numFmtId="176" fontId="5" fillId="0" borderId="77" xfId="0" applyNumberFormat="1" applyFont="1" applyFill="1" applyBorder="1" applyAlignment="1">
      <alignment horizontal="right" vertical="center"/>
    </xf>
    <xf numFmtId="176" fontId="5" fillId="0" borderId="78" xfId="0" applyNumberFormat="1" applyFont="1" applyFill="1" applyBorder="1" applyAlignment="1">
      <alignment horizontal="right" vertical="center"/>
    </xf>
    <xf numFmtId="176" fontId="5" fillId="0" borderId="76" xfId="0" applyNumberFormat="1" applyFont="1" applyFill="1" applyBorder="1" applyAlignment="1">
      <alignment horizontal="right" vertical="center"/>
    </xf>
    <xf numFmtId="0" fontId="5" fillId="0" borderId="129" xfId="0" applyFont="1" applyFill="1" applyBorder="1" applyAlignment="1">
      <alignment horizontal="center" vertical="center" shrinkToFit="1"/>
    </xf>
    <xf numFmtId="176" fontId="5" fillId="0" borderId="67" xfId="0" applyNumberFormat="1" applyFont="1" applyFill="1" applyBorder="1" applyAlignment="1">
      <alignment horizontal="right" vertical="center"/>
    </xf>
    <xf numFmtId="176" fontId="5" fillId="0" borderId="68" xfId="0" applyNumberFormat="1" applyFont="1" applyFill="1" applyBorder="1" applyAlignment="1">
      <alignment horizontal="right" vertical="center"/>
    </xf>
    <xf numFmtId="176" fontId="5" fillId="0" borderId="66" xfId="0" applyNumberFormat="1" applyFont="1" applyFill="1" applyBorder="1" applyAlignment="1">
      <alignment horizontal="right" vertical="center"/>
    </xf>
    <xf numFmtId="176" fontId="5" fillId="0" borderId="133" xfId="1" applyNumberFormat="1" applyFont="1" applyFill="1" applyBorder="1" applyAlignment="1">
      <alignment vertical="center"/>
    </xf>
    <xf numFmtId="176" fontId="5" fillId="0" borderId="134" xfId="1" applyNumberFormat="1" applyFont="1" applyFill="1" applyBorder="1" applyAlignment="1">
      <alignment vertical="center"/>
    </xf>
    <xf numFmtId="176" fontId="5" fillId="0" borderId="134" xfId="1" applyNumberFormat="1" applyFont="1" applyFill="1" applyBorder="1" applyAlignment="1">
      <alignment horizontal="right" vertical="center"/>
    </xf>
    <xf numFmtId="176" fontId="5" fillId="0" borderId="135" xfId="1" applyNumberFormat="1" applyFont="1" applyFill="1" applyBorder="1" applyAlignment="1">
      <alignment horizontal="right" vertical="center"/>
    </xf>
    <xf numFmtId="176" fontId="5" fillId="0" borderId="133" xfId="2" applyNumberFormat="1" applyFont="1" applyFill="1" applyBorder="1" applyAlignment="1">
      <alignment vertical="center"/>
    </xf>
    <xf numFmtId="176" fontId="5" fillId="0" borderId="134" xfId="2" applyNumberFormat="1" applyFont="1" applyFill="1" applyBorder="1" applyAlignment="1">
      <alignment vertical="center"/>
    </xf>
    <xf numFmtId="176" fontId="5" fillId="0" borderId="134" xfId="2" applyNumberFormat="1" applyFont="1" applyFill="1" applyBorder="1" applyAlignment="1">
      <alignment horizontal="right" vertical="center"/>
    </xf>
    <xf numFmtId="176" fontId="5" fillId="0" borderId="135" xfId="2" applyNumberFormat="1" applyFont="1" applyFill="1" applyBorder="1" applyAlignment="1">
      <alignment horizontal="right" vertical="center"/>
    </xf>
    <xf numFmtId="0" fontId="5" fillId="0" borderId="89" xfId="0" applyFont="1" applyFill="1" applyBorder="1" applyAlignment="1">
      <alignment horizontal="right" vertical="center"/>
    </xf>
    <xf numFmtId="0" fontId="5" fillId="0" borderId="83" xfId="0" applyFont="1" applyFill="1" applyBorder="1" applyAlignment="1">
      <alignment horizontal="right" vertical="center"/>
    </xf>
    <xf numFmtId="0" fontId="5" fillId="0" borderId="88" xfId="0" applyFont="1" applyFill="1" applyBorder="1" applyAlignment="1">
      <alignment horizontal="right" vertical="center" wrapText="1"/>
    </xf>
    <xf numFmtId="176" fontId="5" fillId="0" borderId="87" xfId="2" applyNumberFormat="1" applyFont="1" applyFill="1" applyBorder="1" applyAlignment="1">
      <alignment vertical="center"/>
    </xf>
    <xf numFmtId="176" fontId="5" fillId="0" borderId="84" xfId="2" applyNumberFormat="1" applyFont="1" applyFill="1" applyBorder="1" applyAlignment="1">
      <alignment vertical="center"/>
    </xf>
    <xf numFmtId="176" fontId="5" fillId="0" borderId="84" xfId="2" applyNumberFormat="1" applyFont="1" applyFill="1" applyBorder="1" applyAlignment="1">
      <alignment horizontal="right" vertical="center"/>
    </xf>
    <xf numFmtId="176" fontId="5" fillId="0" borderId="139" xfId="2" applyNumberFormat="1" applyFont="1" applyFill="1" applyBorder="1" applyAlignment="1">
      <alignment horizontal="right" vertical="center"/>
    </xf>
    <xf numFmtId="0" fontId="12" fillId="0" borderId="0" xfId="0" applyFont="1" applyFill="1"/>
    <xf numFmtId="0" fontId="5" fillId="0" borderId="19"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0" xfId="0" applyFont="1" applyFill="1" applyBorder="1" applyAlignment="1">
      <alignment horizontal="right" vertical="center" wrapText="1"/>
    </xf>
    <xf numFmtId="176" fontId="5" fillId="0" borderId="40" xfId="2" applyNumberFormat="1" applyFont="1" applyFill="1" applyBorder="1" applyAlignment="1">
      <alignment vertical="center"/>
    </xf>
    <xf numFmtId="176" fontId="5" fillId="0" borderId="22" xfId="2" applyNumberFormat="1" applyFont="1" applyFill="1" applyBorder="1" applyAlignment="1">
      <alignment vertical="center"/>
    </xf>
    <xf numFmtId="176" fontId="5" fillId="0" borderId="22" xfId="2" applyNumberFormat="1" applyFont="1" applyFill="1" applyBorder="1" applyAlignment="1">
      <alignment horizontal="right" vertical="center"/>
    </xf>
    <xf numFmtId="176" fontId="5" fillId="0" borderId="41" xfId="2" applyNumberFormat="1" applyFont="1" applyFill="1" applyBorder="1" applyAlignment="1">
      <alignment horizontal="right" vertical="center"/>
    </xf>
    <xf numFmtId="0" fontId="12" fillId="0" borderId="0" xfId="0" applyFont="1" applyFill="1" applyBorder="1" applyAlignment="1">
      <alignment horizontal="right" vertical="center" wrapText="1"/>
    </xf>
    <xf numFmtId="0" fontId="13" fillId="0" borderId="0" xfId="0" applyFont="1" applyFill="1" applyAlignment="1">
      <alignment vertical="center"/>
    </xf>
    <xf numFmtId="0" fontId="12" fillId="0" borderId="0" xfId="0" applyFont="1" applyFill="1" applyAlignment="1">
      <alignment horizontal="center" vertical="center"/>
    </xf>
    <xf numFmtId="0" fontId="5" fillId="0" borderId="137" xfId="0" applyFont="1" applyFill="1" applyBorder="1" applyAlignment="1">
      <alignment horizontal="right" vertical="center" wrapText="1"/>
    </xf>
    <xf numFmtId="0" fontId="5" fillId="0" borderId="138" xfId="0" applyFont="1" applyFill="1" applyBorder="1" applyAlignment="1">
      <alignment horizontal="center" vertical="center" wrapText="1"/>
    </xf>
    <xf numFmtId="0" fontId="5" fillId="0" borderId="136" xfId="0" applyFont="1" applyFill="1" applyBorder="1" applyAlignment="1">
      <alignment horizontal="right" vertical="center" shrinkToFit="1"/>
    </xf>
    <xf numFmtId="0" fontId="5" fillId="0" borderId="121" xfId="0" applyFont="1" applyFill="1" applyBorder="1" applyAlignment="1">
      <alignment horizontal="right" vertical="center" wrapText="1"/>
    </xf>
    <xf numFmtId="0" fontId="5" fillId="0" borderId="140" xfId="0" applyFont="1" applyFill="1" applyBorder="1" applyAlignment="1">
      <alignment horizontal="left" vertical="center" wrapText="1"/>
    </xf>
    <xf numFmtId="0" fontId="5" fillId="0" borderId="136" xfId="0" applyFont="1" applyFill="1" applyBorder="1" applyAlignment="1">
      <alignment horizontal="right" vertical="center" wrapText="1"/>
    </xf>
    <xf numFmtId="0" fontId="5" fillId="0" borderId="138" xfId="0" applyFont="1" applyFill="1" applyBorder="1" applyAlignment="1">
      <alignment horizontal="left" vertical="center" wrapText="1"/>
    </xf>
    <xf numFmtId="0" fontId="5" fillId="0" borderId="0" xfId="0" applyFont="1" applyFill="1" applyBorder="1" applyAlignment="1">
      <alignment vertical="center"/>
    </xf>
    <xf numFmtId="176" fontId="5" fillId="0" borderId="78" xfId="1" applyNumberFormat="1" applyFont="1" applyFill="1" applyBorder="1" applyAlignment="1">
      <alignment vertical="center"/>
    </xf>
    <xf numFmtId="176" fontId="5" fillId="0" borderId="78" xfId="1" applyNumberFormat="1" applyFont="1" applyFill="1" applyBorder="1" applyAlignment="1">
      <alignment horizontal="right" vertical="center"/>
    </xf>
    <xf numFmtId="176" fontId="5" fillId="0" borderId="76" xfId="1" applyNumberFormat="1" applyFont="1" applyFill="1" applyBorder="1" applyAlignment="1">
      <alignment horizontal="right" vertical="center"/>
    </xf>
    <xf numFmtId="176" fontId="5" fillId="0" borderId="68" xfId="1" applyNumberFormat="1" applyFont="1" applyFill="1" applyBorder="1" applyAlignment="1">
      <alignment vertical="center"/>
    </xf>
    <xf numFmtId="176" fontId="5" fillId="0" borderId="68" xfId="1" applyNumberFormat="1" applyFont="1" applyFill="1" applyBorder="1" applyAlignment="1">
      <alignment horizontal="right" vertical="center"/>
    </xf>
    <xf numFmtId="176" fontId="5" fillId="0" borderId="66" xfId="1" applyNumberFormat="1" applyFont="1" applyFill="1" applyBorder="1" applyAlignment="1">
      <alignment horizontal="right" vertical="center"/>
    </xf>
    <xf numFmtId="0" fontId="5" fillId="0" borderId="89" xfId="0" applyFont="1" applyFill="1" applyBorder="1" applyAlignment="1">
      <alignment horizontal="right" vertical="center" wrapText="1"/>
    </xf>
    <xf numFmtId="0" fontId="5" fillId="0" borderId="88" xfId="0" applyFont="1" applyFill="1" applyBorder="1" applyAlignment="1">
      <alignment horizontal="left" vertical="center" wrapText="1"/>
    </xf>
    <xf numFmtId="0" fontId="5" fillId="0" borderId="19" xfId="0" applyFont="1" applyFill="1" applyBorder="1" applyAlignment="1">
      <alignment horizontal="right" vertical="center" wrapText="1"/>
    </xf>
    <xf numFmtId="0" fontId="5" fillId="0" borderId="21" xfId="0" applyFont="1" applyFill="1" applyBorder="1" applyAlignment="1">
      <alignment horizontal="right" vertical="center" wrapText="1"/>
    </xf>
    <xf numFmtId="0" fontId="5" fillId="0" borderId="20" xfId="0" applyFont="1" applyFill="1" applyBorder="1" applyAlignment="1">
      <alignment horizontal="left" vertical="center" wrapText="1"/>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right" vertical="center"/>
    </xf>
    <xf numFmtId="0" fontId="9" fillId="0" borderId="0" xfId="0" applyFont="1" applyFill="1" applyBorder="1" applyAlignment="1">
      <alignment horizontal="left" vertical="center"/>
    </xf>
    <xf numFmtId="0" fontId="14" fillId="0" borderId="0" xfId="0" applyFont="1" applyFill="1" applyBorder="1" applyAlignment="1">
      <alignment vertical="center"/>
    </xf>
    <xf numFmtId="0" fontId="5" fillId="0" borderId="0" xfId="0" applyFont="1" applyFill="1" applyAlignment="1">
      <alignment horizontal="center" vertical="center"/>
    </xf>
    <xf numFmtId="0" fontId="4" fillId="0" borderId="59" xfId="0" applyFont="1" applyFill="1" applyBorder="1" applyAlignment="1">
      <alignment horizontal="center" wrapText="1"/>
    </xf>
    <xf numFmtId="0" fontId="4" fillId="0" borderId="22" xfId="0" applyFont="1" applyFill="1" applyBorder="1" applyAlignment="1">
      <alignment horizontal="center" vertical="top" wrapText="1"/>
    </xf>
    <xf numFmtId="0" fontId="8" fillId="0" borderId="89" xfId="0" applyFont="1" applyFill="1" applyBorder="1" applyAlignment="1">
      <alignment horizontal="center" vertical="center" wrapText="1"/>
    </xf>
    <xf numFmtId="0" fontId="4" fillId="0" borderId="83" xfId="0" applyFont="1" applyFill="1" applyBorder="1" applyAlignment="1">
      <alignment horizontal="right" vertical="center" wrapText="1"/>
    </xf>
    <xf numFmtId="0" fontId="4" fillId="0" borderId="88" xfId="0" applyFont="1" applyFill="1" applyBorder="1" applyAlignment="1">
      <alignment horizontal="center" vertical="center" wrapText="1"/>
    </xf>
    <xf numFmtId="0" fontId="4" fillId="0" borderId="137" xfId="0" applyFont="1" applyFill="1" applyBorder="1" applyAlignment="1">
      <alignment horizontal="right" vertical="center" wrapText="1"/>
    </xf>
    <xf numFmtId="0" fontId="4" fillId="0" borderId="138" xfId="0" applyFont="1" applyFill="1" applyBorder="1" applyAlignment="1">
      <alignment horizontal="center" vertical="center" wrapText="1"/>
    </xf>
    <xf numFmtId="0" fontId="4" fillId="0" borderId="136" xfId="0" applyFont="1" applyFill="1" applyBorder="1" applyAlignment="1">
      <alignment horizontal="left" vertical="center" shrinkToFit="1"/>
    </xf>
    <xf numFmtId="176" fontId="5" fillId="0" borderId="133" xfId="1" applyNumberFormat="1" applyFont="1" applyFill="1" applyBorder="1" applyAlignment="1">
      <alignment horizontal="right" vertical="center"/>
    </xf>
    <xf numFmtId="0" fontId="4" fillId="0" borderId="136" xfId="0" applyFont="1" applyFill="1" applyBorder="1" applyAlignment="1">
      <alignment horizontal="right" vertical="center" wrapText="1"/>
    </xf>
    <xf numFmtId="176" fontId="5" fillId="0" borderId="134" xfId="0" applyNumberFormat="1" applyFont="1" applyFill="1" applyBorder="1" applyAlignment="1">
      <alignment vertical="center"/>
    </xf>
    <xf numFmtId="176" fontId="5" fillId="0" borderId="77" xfId="1" applyNumberFormat="1" applyFont="1" applyFill="1" applyBorder="1" applyAlignment="1">
      <alignment horizontal="right" vertical="center"/>
    </xf>
    <xf numFmtId="176" fontId="5" fillId="0" borderId="78" xfId="0" applyNumberFormat="1" applyFont="1" applyFill="1" applyBorder="1" applyAlignment="1">
      <alignment vertical="center"/>
    </xf>
    <xf numFmtId="176" fontId="5" fillId="0" borderId="67" xfId="1" applyNumberFormat="1" applyFont="1" applyFill="1" applyBorder="1" applyAlignment="1">
      <alignment horizontal="right" vertical="center"/>
    </xf>
    <xf numFmtId="0" fontId="4" fillId="0" borderId="89" xfId="0" applyFont="1" applyFill="1" applyBorder="1" applyAlignment="1">
      <alignment horizontal="right" vertical="center" wrapText="1"/>
    </xf>
    <xf numFmtId="176" fontId="5" fillId="0" borderId="87" xfId="3" applyNumberFormat="1" applyFont="1" applyFill="1" applyBorder="1" applyAlignment="1">
      <alignment horizontal="right" vertical="center"/>
    </xf>
    <xf numFmtId="176" fontId="5" fillId="0" borderId="84" xfId="3" applyNumberFormat="1" applyFont="1" applyFill="1" applyBorder="1" applyAlignment="1">
      <alignment horizontal="right" vertical="center"/>
    </xf>
    <xf numFmtId="176" fontId="5" fillId="0" borderId="134" xfId="3" applyNumberFormat="1" applyFont="1" applyFill="1" applyBorder="1" applyAlignment="1">
      <alignment horizontal="right" vertical="center"/>
    </xf>
    <xf numFmtId="176" fontId="5" fillId="0" borderId="84" xfId="6" applyNumberFormat="1" applyFont="1" applyFill="1" applyBorder="1" applyAlignment="1">
      <alignment vertical="center"/>
    </xf>
    <xf numFmtId="176" fontId="5" fillId="0" borderId="139" xfId="3" applyNumberFormat="1" applyFont="1" applyFill="1" applyBorder="1" applyAlignment="1">
      <alignment horizontal="right" vertical="center"/>
    </xf>
    <xf numFmtId="176" fontId="5" fillId="0" borderId="133" xfId="3" applyNumberFormat="1" applyFont="1" applyFill="1" applyBorder="1" applyAlignment="1">
      <alignment horizontal="right" vertical="center"/>
    </xf>
    <xf numFmtId="176" fontId="5" fillId="0" borderId="134" xfId="6" applyNumberFormat="1" applyFont="1" applyFill="1" applyBorder="1" applyAlignment="1">
      <alignment vertical="center"/>
    </xf>
    <xf numFmtId="176" fontId="5" fillId="0" borderId="135" xfId="3" applyNumberFormat="1" applyFont="1" applyFill="1" applyBorder="1" applyAlignment="1">
      <alignment horizontal="right" vertical="center"/>
    </xf>
    <xf numFmtId="0" fontId="6" fillId="0" borderId="0" xfId="0" applyFont="1" applyFill="1" applyBorder="1" applyAlignment="1">
      <alignment vertical="center"/>
    </xf>
    <xf numFmtId="0" fontId="4" fillId="0" borderId="19" xfId="0" applyFont="1" applyFill="1" applyBorder="1" applyAlignment="1">
      <alignment horizontal="right" vertical="center" wrapText="1"/>
    </xf>
    <xf numFmtId="176" fontId="5" fillId="0" borderId="40" xfId="3" applyNumberFormat="1" applyFont="1" applyFill="1" applyBorder="1" applyAlignment="1">
      <alignment horizontal="right" vertical="center"/>
    </xf>
    <xf numFmtId="176" fontId="5" fillId="0" borderId="22" xfId="3" applyNumberFormat="1" applyFont="1" applyFill="1" applyBorder="1" applyAlignment="1">
      <alignment horizontal="right" vertical="center"/>
    </xf>
    <xf numFmtId="176" fontId="5" fillId="0" borderId="22" xfId="6" applyNumberFormat="1" applyFont="1" applyFill="1" applyBorder="1" applyAlignment="1">
      <alignment vertical="center"/>
    </xf>
    <xf numFmtId="176" fontId="5" fillId="0" borderId="41" xfId="3" applyNumberFormat="1" applyFont="1" applyFill="1" applyBorder="1" applyAlignment="1">
      <alignment horizontal="right" vertical="center"/>
    </xf>
    <xf numFmtId="0" fontId="6" fillId="0" borderId="0" xfId="0" applyFont="1" applyFill="1" applyAlignment="1">
      <alignment vertical="center"/>
    </xf>
    <xf numFmtId="0" fontId="2" fillId="0" borderId="0" xfId="0"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Border="1" applyAlignment="1">
      <alignment horizontal="right" vertical="center"/>
    </xf>
    <xf numFmtId="0" fontId="10" fillId="0" borderId="0" xfId="0" applyFont="1" applyFill="1" applyAlignment="1">
      <alignment vertical="center"/>
    </xf>
    <xf numFmtId="0" fontId="4" fillId="0" borderId="53" xfId="0" applyFont="1" applyFill="1" applyBorder="1" applyAlignment="1">
      <alignment horizontal="center" vertical="center" shrinkToFit="1"/>
    </xf>
    <xf numFmtId="0" fontId="4" fillId="0" borderId="99" xfId="0" applyFont="1" applyFill="1" applyBorder="1" applyAlignment="1">
      <alignment horizontal="left" vertical="center" wrapText="1"/>
    </xf>
    <xf numFmtId="176" fontId="4" fillId="0" borderId="97" xfId="0" applyNumberFormat="1" applyFont="1" applyFill="1" applyBorder="1" applyAlignment="1">
      <alignment horizontal="right" vertical="center"/>
    </xf>
    <xf numFmtId="176" fontId="4" fillId="0" borderId="96" xfId="0" applyNumberFormat="1" applyFont="1" applyFill="1" applyBorder="1" applyAlignment="1">
      <alignment horizontal="right" vertical="center"/>
    </xf>
    <xf numFmtId="176" fontId="4" fillId="0" borderId="113" xfId="0" applyNumberFormat="1" applyFont="1" applyFill="1" applyBorder="1" applyAlignment="1">
      <alignment horizontal="right" vertical="center"/>
    </xf>
    <xf numFmtId="176" fontId="4" fillId="0" borderId="114" xfId="0" applyNumberFormat="1" applyFont="1" applyFill="1" applyBorder="1" applyAlignment="1">
      <alignment horizontal="right" vertical="center"/>
    </xf>
    <xf numFmtId="0" fontId="4" fillId="0" borderId="88" xfId="0" applyFont="1" applyFill="1" applyBorder="1" applyAlignment="1">
      <alignment horizontal="left" vertical="center" wrapText="1"/>
    </xf>
    <xf numFmtId="176" fontId="4" fillId="0" borderId="133" xfId="0" applyNumberFormat="1" applyFont="1" applyFill="1" applyBorder="1" applyAlignment="1">
      <alignment horizontal="right" vertical="center"/>
    </xf>
    <xf numFmtId="176" fontId="4" fillId="0" borderId="134" xfId="0" applyNumberFormat="1" applyFont="1" applyFill="1" applyBorder="1" applyAlignment="1">
      <alignment horizontal="right" vertical="center"/>
    </xf>
    <xf numFmtId="176" fontId="4" fillId="0" borderId="141" xfId="0" applyNumberFormat="1" applyFont="1" applyFill="1" applyBorder="1" applyAlignment="1">
      <alignment horizontal="right" vertical="center"/>
    </xf>
    <xf numFmtId="176" fontId="4" fillId="0" borderId="142" xfId="0" applyNumberFormat="1" applyFont="1" applyFill="1" applyBorder="1" applyAlignment="1">
      <alignment horizontal="right" vertical="center"/>
    </xf>
    <xf numFmtId="176" fontId="4" fillId="0" borderId="143" xfId="0" applyNumberFormat="1" applyFont="1" applyFill="1" applyBorder="1" applyAlignment="1">
      <alignment horizontal="right" vertical="center"/>
    </xf>
    <xf numFmtId="176" fontId="4" fillId="0" borderId="135" xfId="0" applyNumberFormat="1" applyFont="1" applyFill="1" applyBorder="1" applyAlignment="1">
      <alignment horizontal="right" vertical="center"/>
    </xf>
    <xf numFmtId="0" fontId="4" fillId="0" borderId="128" xfId="0" applyFont="1" applyFill="1" applyBorder="1" applyAlignment="1">
      <alignment horizontal="justify" vertical="center" wrapText="1"/>
    </xf>
    <xf numFmtId="0" fontId="4" fillId="0" borderId="144" xfId="0" applyFont="1" applyFill="1" applyBorder="1" applyAlignment="1">
      <alignment horizontal="justify" vertical="center" wrapText="1"/>
    </xf>
    <xf numFmtId="176" fontId="4" fillId="0" borderId="128" xfId="0" applyNumberFormat="1" applyFont="1" applyFill="1" applyBorder="1" applyAlignment="1">
      <alignment horizontal="right" vertical="center"/>
    </xf>
    <xf numFmtId="176" fontId="4" fillId="0" borderId="79"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0" fontId="4" fillId="0" borderId="46" xfId="0" applyFont="1" applyFill="1" applyBorder="1" applyAlignment="1">
      <alignment horizontal="justify" vertical="center" wrapText="1"/>
    </xf>
    <xf numFmtId="0" fontId="4" fillId="0" borderId="14" xfId="0" applyFont="1" applyFill="1" applyBorder="1" applyAlignment="1">
      <alignment horizontal="justify" vertical="center" wrapText="1"/>
    </xf>
    <xf numFmtId="176" fontId="4" fillId="0" borderId="46" xfId="0" applyNumberFormat="1" applyFont="1" applyFill="1" applyBorder="1" applyAlignment="1">
      <alignment horizontal="right" vertical="center"/>
    </xf>
    <xf numFmtId="0" fontId="4" fillId="0" borderId="72" xfId="0" applyFont="1" applyFill="1" applyBorder="1" applyAlignment="1">
      <alignment vertical="center"/>
    </xf>
    <xf numFmtId="0" fontId="4" fillId="0" borderId="130" xfId="0" applyFont="1" applyFill="1" applyBorder="1" applyAlignment="1">
      <alignment horizontal="justify" vertical="center" wrapText="1"/>
    </xf>
    <xf numFmtId="0" fontId="4" fillId="0" borderId="145" xfId="0" applyFont="1" applyFill="1" applyBorder="1" applyAlignment="1">
      <alignment horizontal="justify" vertical="center" wrapText="1"/>
    </xf>
    <xf numFmtId="176" fontId="4" fillId="0" borderId="130" xfId="0" applyNumberFormat="1" applyFont="1" applyFill="1" applyBorder="1" applyAlignment="1">
      <alignment horizontal="right" vertical="center"/>
    </xf>
    <xf numFmtId="176" fontId="10" fillId="0" borderId="0" xfId="0" applyNumberFormat="1" applyFont="1" applyFill="1" applyAlignment="1">
      <alignment vertical="center"/>
    </xf>
    <xf numFmtId="176" fontId="4" fillId="0" borderId="116" xfId="0" applyNumberFormat="1" applyFont="1" applyFill="1" applyBorder="1" applyAlignment="1">
      <alignment horizontal="right" vertical="center"/>
    </xf>
    <xf numFmtId="176" fontId="4" fillId="0" borderId="85" xfId="0" applyNumberFormat="1" applyFont="1" applyFill="1" applyBorder="1" applyAlignment="1">
      <alignment horizontal="right" vertical="center"/>
    </xf>
    <xf numFmtId="176" fontId="4" fillId="0" borderId="139" xfId="0" applyNumberFormat="1" applyFont="1" applyFill="1" applyBorder="1" applyAlignment="1">
      <alignment horizontal="right" vertical="center"/>
    </xf>
    <xf numFmtId="0" fontId="8" fillId="0" borderId="14" xfId="0" applyFont="1" applyFill="1" applyBorder="1" applyAlignment="1">
      <alignment horizontal="right" vertical="center" wrapText="1"/>
    </xf>
    <xf numFmtId="0" fontId="4" fillId="0" borderId="42" xfId="0" applyFont="1" applyFill="1" applyBorder="1" applyAlignment="1">
      <alignment horizontal="justify" vertical="center" wrapText="1"/>
    </xf>
    <xf numFmtId="0" fontId="4" fillId="0" borderId="146" xfId="0" applyFont="1" applyFill="1" applyBorder="1" applyAlignment="1">
      <alignment horizontal="justify" vertical="center" wrapText="1"/>
    </xf>
    <xf numFmtId="176" fontId="4" fillId="0" borderId="43" xfId="0" applyNumberFormat="1" applyFont="1" applyFill="1" applyBorder="1" applyAlignment="1">
      <alignment horizontal="right" vertical="center"/>
    </xf>
    <xf numFmtId="176" fontId="4" fillId="0" borderId="33" xfId="0" applyNumberFormat="1" applyFont="1" applyFill="1" applyBorder="1" applyAlignment="1">
      <alignment horizontal="right" vertical="center"/>
    </xf>
    <xf numFmtId="176" fontId="4" fillId="0" borderId="42" xfId="0" applyNumberFormat="1" applyFont="1" applyFill="1" applyBorder="1" applyAlignment="1">
      <alignment horizontal="right" vertical="center"/>
    </xf>
    <xf numFmtId="176" fontId="4" fillId="0" borderId="53" xfId="0" applyNumberFormat="1" applyFont="1" applyFill="1" applyBorder="1" applyAlignment="1">
      <alignment horizontal="right" vertical="center"/>
    </xf>
    <xf numFmtId="176" fontId="4" fillId="0" borderId="35" xfId="0" applyNumberFormat="1" applyFont="1" applyFill="1" applyBorder="1" applyAlignment="1">
      <alignment horizontal="right" vertical="center"/>
    </xf>
    <xf numFmtId="0" fontId="8" fillId="0" borderId="0" xfId="0" applyFont="1" applyFill="1" applyAlignment="1"/>
    <xf numFmtId="0" fontId="15" fillId="0" borderId="0" xfId="0" applyFont="1" applyFill="1" applyAlignment="1"/>
    <xf numFmtId="0" fontId="15" fillId="0" borderId="0" xfId="0" applyFont="1" applyFill="1" applyAlignment="1">
      <alignment vertical="center"/>
    </xf>
    <xf numFmtId="176" fontId="4" fillId="0" borderId="86" xfId="0" applyNumberFormat="1" applyFont="1" applyFill="1" applyBorder="1" applyAlignment="1">
      <alignment horizontal="right" vertical="center"/>
    </xf>
    <xf numFmtId="0" fontId="4" fillId="0" borderId="149" xfId="0" applyFont="1" applyFill="1" applyBorder="1" applyAlignment="1">
      <alignment vertical="center"/>
    </xf>
    <xf numFmtId="176" fontId="4" fillId="0" borderId="81" xfId="0" applyNumberFormat="1" applyFont="1" applyFill="1" applyBorder="1" applyAlignment="1">
      <alignment horizontal="right" vertical="center"/>
    </xf>
    <xf numFmtId="0" fontId="4" fillId="0" borderId="150" xfId="0" applyFont="1" applyFill="1" applyBorder="1" applyAlignment="1">
      <alignment vertical="center"/>
    </xf>
    <xf numFmtId="176" fontId="4" fillId="0" borderId="0" xfId="0" applyNumberFormat="1" applyFont="1" applyFill="1" applyAlignment="1">
      <alignment vertical="center"/>
    </xf>
    <xf numFmtId="176" fontId="4" fillId="0" borderId="84" xfId="1" applyNumberFormat="1" applyFont="1" applyFill="1" applyBorder="1" applyAlignment="1">
      <alignment horizontal="right" vertical="center"/>
    </xf>
    <xf numFmtId="176" fontId="4" fillId="0" borderId="86" xfId="1" applyNumberFormat="1" applyFont="1" applyFill="1" applyBorder="1" applyAlignment="1">
      <alignment horizontal="right" vertical="center"/>
    </xf>
    <xf numFmtId="0" fontId="4" fillId="0" borderId="151" xfId="0" applyFont="1" applyFill="1" applyBorder="1" applyAlignment="1">
      <alignment vertical="center"/>
    </xf>
    <xf numFmtId="176" fontId="4" fillId="0" borderId="54" xfId="0" applyNumberFormat="1" applyFont="1" applyFill="1" applyBorder="1" applyAlignment="1">
      <alignment horizontal="right" vertical="center"/>
    </xf>
    <xf numFmtId="0" fontId="4" fillId="0" borderId="45" xfId="0" applyFont="1" applyFill="1" applyBorder="1" applyAlignment="1">
      <alignment horizontal="center" vertical="center"/>
    </xf>
    <xf numFmtId="0" fontId="4" fillId="0" borderId="99" xfId="0" applyFont="1" applyFill="1" applyBorder="1" applyAlignment="1">
      <alignment horizontal="center" vertical="center"/>
    </xf>
    <xf numFmtId="176" fontId="5" fillId="0" borderId="152" xfId="0" applyNumberFormat="1" applyFont="1" applyFill="1" applyBorder="1" applyAlignment="1">
      <alignment horizontal="right" vertical="top"/>
    </xf>
    <xf numFmtId="176" fontId="5" fillId="0" borderId="95" xfId="0" applyNumberFormat="1" applyFont="1" applyFill="1" applyBorder="1" applyAlignment="1">
      <alignment horizontal="right" vertical="top"/>
    </xf>
    <xf numFmtId="176" fontId="5" fillId="0" borderId="95" xfId="1" applyNumberFormat="1" applyFont="1" applyFill="1" applyBorder="1" applyAlignment="1">
      <alignment horizontal="right" vertical="center"/>
    </xf>
    <xf numFmtId="176" fontId="5" fillId="0" borderId="97" xfId="1" applyNumberFormat="1" applyFont="1" applyFill="1" applyBorder="1" applyAlignment="1">
      <alignment horizontal="right" vertical="center"/>
    </xf>
    <xf numFmtId="176" fontId="5" fillId="0" borderId="96" xfId="1" applyNumberFormat="1" applyFont="1" applyFill="1" applyBorder="1" applyAlignment="1">
      <alignment horizontal="right" vertical="center"/>
    </xf>
    <xf numFmtId="176" fontId="5" fillId="0" borderId="113" xfId="1" applyNumberFormat="1" applyFont="1" applyFill="1" applyBorder="1" applyAlignment="1">
      <alignment horizontal="right" vertical="center"/>
    </xf>
    <xf numFmtId="176" fontId="5" fillId="0" borderId="114" xfId="1" applyNumberFormat="1" applyFont="1" applyFill="1" applyBorder="1" applyAlignment="1">
      <alignment horizontal="right" vertical="center"/>
    </xf>
    <xf numFmtId="0" fontId="4" fillId="0" borderId="88" xfId="0" applyFont="1" applyFill="1" applyBorder="1" applyAlignment="1">
      <alignment horizontal="center" vertical="center"/>
    </xf>
    <xf numFmtId="176" fontId="5" fillId="0" borderId="153" xfId="0" applyNumberFormat="1" applyFont="1" applyFill="1" applyBorder="1" applyAlignment="1">
      <alignment horizontal="right" vertical="top"/>
    </xf>
    <xf numFmtId="176" fontId="5" fillId="0" borderId="134" xfId="0" applyNumberFormat="1" applyFont="1" applyFill="1" applyBorder="1" applyAlignment="1">
      <alignment horizontal="right" vertical="top"/>
    </xf>
    <xf numFmtId="176" fontId="5" fillId="0" borderId="141" xfId="1" applyNumberFormat="1" applyFont="1" applyFill="1" applyBorder="1" applyAlignment="1">
      <alignment horizontal="right" vertical="center"/>
    </xf>
    <xf numFmtId="176" fontId="5" fillId="0" borderId="142" xfId="0" applyNumberFormat="1" applyFont="1" applyFill="1" applyBorder="1" applyAlignment="1">
      <alignment horizontal="right" vertical="top"/>
    </xf>
    <xf numFmtId="176" fontId="5" fillId="0" borderId="143" xfId="1" applyNumberFormat="1" applyFont="1" applyFill="1" applyBorder="1" applyAlignment="1">
      <alignment horizontal="right" vertical="center"/>
    </xf>
    <xf numFmtId="0" fontId="4" fillId="0" borderId="128" xfId="0" applyFont="1" applyFill="1" applyBorder="1" applyAlignment="1">
      <alignment horizontal="justify" vertical="center"/>
    </xf>
    <xf numFmtId="0" fontId="4" fillId="0" borderId="144" xfId="0" applyFont="1" applyFill="1" applyBorder="1" applyAlignment="1">
      <alignment horizontal="center" vertical="center"/>
    </xf>
    <xf numFmtId="176" fontId="5" fillId="0" borderId="124" xfId="0" applyNumberFormat="1" applyFont="1" applyFill="1" applyBorder="1" applyAlignment="1">
      <alignment horizontal="right" vertical="top"/>
    </xf>
    <xf numFmtId="176" fontId="5" fillId="0" borderId="78" xfId="0" applyNumberFormat="1" applyFont="1" applyFill="1" applyBorder="1" applyAlignment="1">
      <alignment horizontal="right" vertical="top"/>
    </xf>
    <xf numFmtId="176" fontId="5" fillId="0" borderId="81" xfId="1" applyNumberFormat="1" applyFont="1" applyFill="1" applyBorder="1" applyAlignment="1">
      <alignment horizontal="right" vertical="center"/>
    </xf>
    <xf numFmtId="176" fontId="5" fillId="0" borderId="79" xfId="1" applyNumberFormat="1" applyFont="1" applyFill="1" applyBorder="1" applyAlignment="1">
      <alignment horizontal="right" vertical="center"/>
    </xf>
    <xf numFmtId="176" fontId="5" fillId="0" borderId="128" xfId="1" applyNumberFormat="1" applyFont="1" applyFill="1" applyBorder="1" applyAlignment="1">
      <alignment horizontal="right" vertical="center"/>
    </xf>
    <xf numFmtId="0" fontId="4" fillId="0" borderId="46" xfId="0" applyFont="1" applyFill="1" applyBorder="1" applyAlignment="1">
      <alignment horizontal="justify" vertical="center"/>
    </xf>
    <xf numFmtId="176" fontId="5" fillId="0" borderId="154" xfId="0" applyNumberFormat="1" applyFont="1" applyFill="1" applyBorder="1" applyAlignment="1">
      <alignment horizontal="right" vertical="top"/>
    </xf>
    <xf numFmtId="176" fontId="5" fillId="0" borderId="16" xfId="0" applyNumberFormat="1" applyFont="1" applyFill="1" applyBorder="1" applyAlignment="1">
      <alignment horizontal="right" vertical="top"/>
    </xf>
    <xf numFmtId="176" fontId="5" fillId="0" borderId="74" xfId="0" applyNumberFormat="1" applyFont="1" applyFill="1" applyBorder="1" applyAlignment="1">
      <alignment horizontal="right" vertical="top"/>
    </xf>
    <xf numFmtId="176" fontId="5" fillId="0" borderId="73" xfId="1" applyNumberFormat="1" applyFont="1" applyFill="1" applyBorder="1" applyAlignment="1">
      <alignment horizontal="right" vertical="center"/>
    </xf>
    <xf numFmtId="176" fontId="5" fillId="0" borderId="46" xfId="0" applyNumberFormat="1" applyFont="1" applyFill="1" applyBorder="1" applyAlignment="1">
      <alignment horizontal="right" vertical="top"/>
    </xf>
    <xf numFmtId="176" fontId="5" fillId="0" borderId="28" xfId="0" applyNumberFormat="1" applyFont="1" applyFill="1" applyBorder="1" applyAlignment="1">
      <alignment horizontal="right" vertical="top"/>
    </xf>
    <xf numFmtId="176" fontId="5" fillId="0" borderId="16" xfId="1" applyNumberFormat="1" applyFont="1" applyFill="1" applyBorder="1" applyAlignment="1">
      <alignment horizontal="right" vertical="center"/>
    </xf>
    <xf numFmtId="176" fontId="5" fillId="0" borderId="74" xfId="1" applyNumberFormat="1" applyFont="1" applyFill="1" applyBorder="1" applyAlignment="1">
      <alignment horizontal="right" vertical="center"/>
    </xf>
    <xf numFmtId="176" fontId="5" fillId="0" borderId="73" xfId="0" applyNumberFormat="1" applyFont="1" applyFill="1" applyBorder="1" applyAlignment="1">
      <alignment horizontal="right" vertical="top"/>
    </xf>
    <xf numFmtId="176" fontId="5" fillId="0" borderId="46" xfId="1" applyNumberFormat="1" applyFont="1" applyFill="1" applyBorder="1" applyAlignment="1">
      <alignment horizontal="right" vertical="center"/>
    </xf>
    <xf numFmtId="176" fontId="5" fillId="0" borderId="28" xfId="1" applyNumberFormat="1" applyFont="1" applyFill="1" applyBorder="1" applyAlignment="1">
      <alignment horizontal="right" vertical="center"/>
    </xf>
    <xf numFmtId="0" fontId="4" fillId="0" borderId="130" xfId="0" applyFont="1" applyFill="1" applyBorder="1" applyAlignment="1">
      <alignment horizontal="justify" vertical="center"/>
    </xf>
    <xf numFmtId="0" fontId="4" fillId="0" borderId="145" xfId="0" applyFont="1" applyFill="1" applyBorder="1" applyAlignment="1">
      <alignment horizontal="center" vertical="center"/>
    </xf>
    <xf numFmtId="176" fontId="5" fillId="0" borderId="155" xfId="0" applyNumberFormat="1" applyFont="1" applyFill="1" applyBorder="1" applyAlignment="1">
      <alignment horizontal="right" vertical="top"/>
    </xf>
    <xf numFmtId="176" fontId="5" fillId="0" borderId="68" xfId="0" applyNumberFormat="1" applyFont="1" applyFill="1" applyBorder="1" applyAlignment="1">
      <alignment horizontal="right" vertical="top"/>
    </xf>
    <xf numFmtId="176" fontId="5" fillId="0" borderId="70" xfId="0" applyNumberFormat="1" applyFont="1" applyFill="1" applyBorder="1" applyAlignment="1">
      <alignment horizontal="right" vertical="top"/>
    </xf>
    <xf numFmtId="176" fontId="5" fillId="0" borderId="69" xfId="1" applyNumberFormat="1" applyFont="1" applyFill="1" applyBorder="1" applyAlignment="1">
      <alignment horizontal="right" vertical="center"/>
    </xf>
    <xf numFmtId="176" fontId="5" fillId="0" borderId="130" xfId="0" applyNumberFormat="1" applyFont="1" applyFill="1" applyBorder="1" applyAlignment="1">
      <alignment horizontal="right" vertical="top"/>
    </xf>
    <xf numFmtId="176" fontId="5" fillId="0" borderId="66" xfId="0" applyNumberFormat="1" applyFont="1" applyFill="1" applyBorder="1" applyAlignment="1">
      <alignment horizontal="right" vertical="top"/>
    </xf>
    <xf numFmtId="176" fontId="5" fillId="0" borderId="131" xfId="1" applyNumberFormat="1" applyFont="1" applyFill="1" applyBorder="1" applyAlignment="1">
      <alignment horizontal="right" vertical="center"/>
    </xf>
    <xf numFmtId="176" fontId="5" fillId="0" borderId="156" xfId="0" applyNumberFormat="1" applyFont="1" applyFill="1" applyBorder="1" applyAlignment="1">
      <alignment horizontal="right" vertical="top"/>
    </xf>
    <xf numFmtId="176" fontId="5" fillId="0" borderId="74" xfId="0" applyNumberFormat="1" applyFont="1" applyFill="1" applyBorder="1" applyAlignment="1">
      <alignment vertical="center"/>
    </xf>
    <xf numFmtId="0" fontId="4" fillId="0" borderId="146" xfId="0" applyFont="1" applyFill="1" applyBorder="1" applyAlignment="1">
      <alignment horizontal="center" vertical="center"/>
    </xf>
    <xf numFmtId="176" fontId="5" fillId="0" borderId="157" xfId="0" applyNumberFormat="1" applyFont="1" applyFill="1" applyBorder="1" applyAlignment="1">
      <alignment horizontal="right" vertical="top"/>
    </xf>
    <xf numFmtId="176" fontId="5" fillId="0" borderId="33" xfId="0" applyNumberFormat="1" applyFont="1" applyFill="1" applyBorder="1" applyAlignment="1">
      <alignment horizontal="right" vertical="top"/>
    </xf>
    <xf numFmtId="176" fontId="5" fillId="0" borderId="33" xfId="1" applyNumberFormat="1" applyFont="1" applyFill="1" applyBorder="1" applyAlignment="1">
      <alignment horizontal="right" vertical="center"/>
    </xf>
    <xf numFmtId="176" fontId="5" fillId="0" borderId="54" xfId="0" applyNumberFormat="1" applyFont="1" applyFill="1" applyBorder="1" applyAlignment="1">
      <alignment horizontal="right" vertical="top"/>
    </xf>
    <xf numFmtId="176" fontId="5" fillId="0" borderId="53" xfId="0" applyNumberFormat="1" applyFont="1" applyFill="1" applyBorder="1" applyAlignment="1">
      <alignment horizontal="right" vertical="top"/>
    </xf>
    <xf numFmtId="176" fontId="5" fillId="0" borderId="42" xfId="1" applyNumberFormat="1" applyFont="1" applyFill="1" applyBorder="1" applyAlignment="1">
      <alignment horizontal="right" vertical="center"/>
    </xf>
    <xf numFmtId="176" fontId="5" fillId="0" borderId="35" xfId="1" applyNumberFormat="1" applyFont="1" applyFill="1" applyBorder="1" applyAlignment="1">
      <alignment horizontal="right" vertical="center"/>
    </xf>
    <xf numFmtId="0" fontId="16" fillId="0" borderId="0" xfId="0" applyFont="1" applyFill="1" applyAlignment="1">
      <alignment vertical="center"/>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176" fontId="4" fillId="0" borderId="158" xfId="0" applyNumberFormat="1" applyFont="1" applyFill="1" applyBorder="1" applyAlignment="1">
      <alignment horizontal="right" vertical="center"/>
    </xf>
    <xf numFmtId="176" fontId="4" fillId="0" borderId="113" xfId="0" applyNumberFormat="1" applyFont="1" applyFill="1" applyBorder="1" applyAlignment="1">
      <alignment vertical="center"/>
    </xf>
    <xf numFmtId="0" fontId="4" fillId="0" borderId="44" xfId="0" applyFont="1" applyFill="1" applyBorder="1" applyAlignment="1">
      <alignment horizontal="center" vertical="center" shrinkToFit="1"/>
    </xf>
    <xf numFmtId="0" fontId="4" fillId="0" borderId="42" xfId="0" applyFont="1" applyFill="1" applyBorder="1" applyAlignment="1">
      <alignment horizontal="center" vertical="center"/>
    </xf>
    <xf numFmtId="176" fontId="4" fillId="0" borderId="159" xfId="0" applyNumberFormat="1" applyFont="1" applyFill="1" applyBorder="1" applyAlignment="1">
      <alignment horizontal="right" vertical="center"/>
    </xf>
    <xf numFmtId="176" fontId="4" fillId="0" borderId="160" xfId="0" applyNumberFormat="1" applyFont="1" applyFill="1" applyBorder="1" applyAlignment="1">
      <alignment horizontal="right" vertical="center"/>
    </xf>
    <xf numFmtId="176" fontId="4" fillId="0" borderId="161" xfId="0" applyNumberFormat="1" applyFont="1" applyFill="1" applyBorder="1" applyAlignment="1">
      <alignment horizontal="right" vertical="center"/>
    </xf>
    <xf numFmtId="176" fontId="4" fillId="0" borderId="162" xfId="0" applyNumberFormat="1" applyFont="1" applyFill="1" applyBorder="1" applyAlignment="1">
      <alignment horizontal="right" vertical="center"/>
    </xf>
    <xf numFmtId="176" fontId="4" fillId="0" borderId="163" xfId="0" applyNumberFormat="1" applyFont="1" applyFill="1" applyBorder="1" applyAlignment="1">
      <alignment horizontal="right" vertical="center"/>
    </xf>
    <xf numFmtId="176" fontId="4" fillId="0" borderId="164" xfId="0" applyNumberFormat="1" applyFont="1" applyFill="1" applyBorder="1" applyAlignment="1">
      <alignment horizontal="right" vertical="center"/>
    </xf>
    <xf numFmtId="176" fontId="4" fillId="0" borderId="143" xfId="0" applyNumberFormat="1" applyFont="1" applyFill="1" applyBorder="1" applyAlignment="1">
      <alignment vertical="center"/>
    </xf>
    <xf numFmtId="176" fontId="4" fillId="0" borderId="128" xfId="0" applyNumberFormat="1" applyFont="1" applyFill="1" applyBorder="1" applyAlignment="1">
      <alignment vertical="center"/>
    </xf>
    <xf numFmtId="176" fontId="4" fillId="0" borderId="46" xfId="0" applyNumberFormat="1" applyFont="1" applyFill="1" applyBorder="1" applyAlignment="1">
      <alignment vertical="center"/>
    </xf>
    <xf numFmtId="176" fontId="4" fillId="0" borderId="130" xfId="0" applyNumberFormat="1" applyFont="1" applyFill="1" applyBorder="1" applyAlignment="1">
      <alignment vertical="center"/>
    </xf>
    <xf numFmtId="176" fontId="4" fillId="0" borderId="168" xfId="0" applyNumberFormat="1" applyFont="1" applyFill="1" applyBorder="1" applyAlignment="1">
      <alignment vertical="center"/>
    </xf>
    <xf numFmtId="176" fontId="4" fillId="0" borderId="167" xfId="0" applyNumberFormat="1" applyFont="1" applyFill="1" applyBorder="1" applyAlignment="1">
      <alignment vertical="center"/>
    </xf>
    <xf numFmtId="176" fontId="4" fillId="0" borderId="127" xfId="0" applyNumberFormat="1" applyFont="1" applyFill="1" applyBorder="1" applyAlignment="1">
      <alignment vertical="center"/>
    </xf>
    <xf numFmtId="176" fontId="4" fillId="0" borderId="47" xfId="0" applyNumberFormat="1" applyFont="1" applyFill="1" applyBorder="1" applyAlignment="1">
      <alignment horizontal="right" vertical="center"/>
    </xf>
    <xf numFmtId="176" fontId="4" fillId="0" borderId="47" xfId="0" applyNumberFormat="1" applyFont="1" applyFill="1" applyBorder="1" applyAlignment="1">
      <alignment vertical="center"/>
    </xf>
    <xf numFmtId="176" fontId="4" fillId="0" borderId="166" xfId="0" applyNumberFormat="1" applyFont="1" applyFill="1" applyBorder="1" applyAlignment="1">
      <alignment vertical="center"/>
    </xf>
    <xf numFmtId="176" fontId="4" fillId="0" borderId="166" xfId="0" applyNumberFormat="1" applyFont="1" applyFill="1" applyBorder="1" applyAlignment="1">
      <alignment horizontal="right" vertical="center"/>
    </xf>
    <xf numFmtId="176" fontId="4" fillId="0" borderId="165" xfId="0" applyNumberFormat="1" applyFont="1" applyFill="1" applyBorder="1" applyAlignment="1">
      <alignment horizontal="right" vertical="center"/>
    </xf>
    <xf numFmtId="0" fontId="11" fillId="0" borderId="71" xfId="0" applyFont="1" applyFill="1" applyBorder="1" applyAlignment="1">
      <alignment horizontal="left" vertical="center" wrapText="1"/>
    </xf>
    <xf numFmtId="0" fontId="4" fillId="0" borderId="88" xfId="0" applyFont="1" applyFill="1" applyBorder="1" applyAlignment="1">
      <alignment horizontal="left" vertical="center"/>
    </xf>
    <xf numFmtId="0" fontId="4" fillId="0" borderId="5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9" xfId="0" applyFont="1" applyFill="1" applyBorder="1" applyAlignment="1">
      <alignment horizontal="left" vertical="center"/>
    </xf>
    <xf numFmtId="0" fontId="0" fillId="0" borderId="0" xfId="0" applyFont="1" applyFill="1"/>
    <xf numFmtId="0" fontId="5" fillId="0" borderId="0" xfId="0" applyFont="1" applyFill="1" applyAlignment="1">
      <alignment horizontal="left" vertical="center"/>
    </xf>
    <xf numFmtId="0" fontId="5" fillId="0" borderId="0" xfId="0" applyFont="1" applyFill="1" applyAlignment="1"/>
    <xf numFmtId="176" fontId="5" fillId="0" borderId="169" xfId="0" applyNumberFormat="1" applyFont="1" applyFill="1" applyBorder="1" applyAlignment="1">
      <alignment horizontal="right" vertical="top"/>
    </xf>
    <xf numFmtId="176" fontId="5" fillId="0" borderId="35" xfId="0" applyNumberFormat="1" applyFont="1" applyFill="1" applyBorder="1" applyAlignment="1">
      <alignment horizontal="right" vertical="top"/>
    </xf>
    <xf numFmtId="176" fontId="5" fillId="0" borderId="33" xfId="0" applyNumberFormat="1" applyFont="1" applyFill="1" applyBorder="1" applyAlignment="1">
      <alignment horizontal="right" vertical="center"/>
    </xf>
    <xf numFmtId="176" fontId="5" fillId="0" borderId="53" xfId="0" applyNumberFormat="1" applyFont="1" applyFill="1" applyBorder="1" applyAlignment="1">
      <alignment horizontal="right" vertical="center"/>
    </xf>
    <xf numFmtId="176" fontId="5" fillId="0" borderId="54" xfId="0" applyNumberFormat="1" applyFont="1" applyFill="1" applyBorder="1" applyAlignment="1">
      <alignment horizontal="right" vertical="center"/>
    </xf>
    <xf numFmtId="176" fontId="5" fillId="0" borderId="43" xfId="0" applyNumberFormat="1" applyFont="1" applyFill="1" applyBorder="1" applyAlignment="1">
      <alignment horizontal="right" vertical="top"/>
    </xf>
    <xf numFmtId="0" fontId="4" fillId="0" borderId="146" xfId="0" applyFont="1" applyFill="1" applyBorder="1" applyAlignment="1">
      <alignment horizontal="justify" vertical="center"/>
    </xf>
    <xf numFmtId="0" fontId="4" fillId="0" borderId="151" xfId="0" applyFont="1" applyFill="1" applyBorder="1" applyAlignment="1">
      <alignment horizontal="justify" vertical="center"/>
    </xf>
    <xf numFmtId="176" fontId="5" fillId="0" borderId="17" xfId="0" applyNumberFormat="1" applyFont="1" applyFill="1" applyBorder="1" applyAlignment="1">
      <alignment horizontal="right" vertical="center"/>
    </xf>
    <xf numFmtId="176" fontId="5" fillId="0" borderId="28" xfId="0" applyNumberFormat="1" applyFont="1" applyFill="1" applyBorder="1" applyAlignment="1">
      <alignment horizontal="right" vertical="center"/>
    </xf>
    <xf numFmtId="176" fontId="5" fillId="0" borderId="16" xfId="0" applyNumberFormat="1" applyFont="1" applyFill="1" applyBorder="1" applyAlignment="1">
      <alignment horizontal="right" vertical="center"/>
    </xf>
    <xf numFmtId="176" fontId="5" fillId="0" borderId="73" xfId="0" applyNumberFormat="1" applyFont="1" applyFill="1" applyBorder="1" applyAlignment="1">
      <alignment horizontal="right" vertical="center"/>
    </xf>
    <xf numFmtId="176" fontId="5" fillId="0" borderId="74" xfId="0" applyNumberFormat="1" applyFont="1" applyFill="1" applyBorder="1" applyAlignment="1">
      <alignment horizontal="right" vertical="center"/>
    </xf>
    <xf numFmtId="176" fontId="5" fillId="0" borderId="37" xfId="0" applyNumberFormat="1" applyFont="1" applyFill="1" applyBorder="1" applyAlignment="1">
      <alignment horizontal="right" vertical="top"/>
    </xf>
    <xf numFmtId="0" fontId="4" fillId="0" borderId="149" xfId="0" applyFont="1" applyFill="1" applyBorder="1" applyAlignment="1">
      <alignment horizontal="justify" vertical="center"/>
    </xf>
    <xf numFmtId="176" fontId="5" fillId="0" borderId="17" xfId="0" applyNumberFormat="1" applyFont="1" applyFill="1" applyBorder="1" applyAlignment="1">
      <alignment horizontal="right" vertical="top"/>
    </xf>
    <xf numFmtId="0" fontId="4" fillId="0" borderId="14" xfId="0" applyFont="1" applyFill="1" applyBorder="1" applyAlignment="1">
      <alignment horizontal="justify" vertical="center"/>
    </xf>
    <xf numFmtId="176" fontId="5" fillId="0" borderId="170" xfId="0" applyNumberFormat="1" applyFont="1" applyFill="1" applyBorder="1" applyAlignment="1">
      <alignment horizontal="right" vertical="center"/>
    </xf>
    <xf numFmtId="176" fontId="5" fillId="0" borderId="79" xfId="0" applyNumberFormat="1" applyFont="1" applyFill="1" applyBorder="1" applyAlignment="1">
      <alignment horizontal="right" vertical="center"/>
    </xf>
    <xf numFmtId="176" fontId="5" fillId="0" borderId="81" xfId="0" applyNumberFormat="1" applyFont="1" applyFill="1" applyBorder="1" applyAlignment="1">
      <alignment horizontal="right" vertical="center"/>
    </xf>
    <xf numFmtId="176" fontId="5" fillId="0" borderId="77" xfId="0" applyNumberFormat="1" applyFont="1" applyFill="1" applyBorder="1" applyAlignment="1">
      <alignment horizontal="right" vertical="top"/>
    </xf>
    <xf numFmtId="0" fontId="4" fillId="0" borderId="144" xfId="0" applyFont="1" applyFill="1" applyBorder="1" applyAlignment="1">
      <alignment horizontal="justify" vertical="center"/>
    </xf>
    <xf numFmtId="176" fontId="5" fillId="0" borderId="171"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41" xfId="0" applyNumberFormat="1" applyFont="1" applyFill="1" applyBorder="1" applyAlignment="1">
      <alignment horizontal="right" vertical="center"/>
    </xf>
    <xf numFmtId="176" fontId="5" fillId="0" borderId="133" xfId="0" applyNumberFormat="1" applyFont="1" applyFill="1" applyBorder="1" applyAlignment="1">
      <alignment horizontal="right" vertical="top"/>
    </xf>
    <xf numFmtId="0" fontId="4" fillId="0" borderId="88" xfId="0" applyFont="1" applyFill="1" applyBorder="1" applyAlignment="1">
      <alignment vertical="center"/>
    </xf>
    <xf numFmtId="176" fontId="5" fillId="0" borderId="172" xfId="0" applyNumberFormat="1" applyFont="1" applyFill="1" applyBorder="1" applyAlignment="1">
      <alignment horizontal="right" vertical="center"/>
    </xf>
    <xf numFmtId="176" fontId="5" fillId="0" borderId="69" xfId="0" applyNumberFormat="1" applyFont="1" applyFill="1" applyBorder="1" applyAlignment="1">
      <alignment horizontal="right" vertical="center"/>
    </xf>
    <xf numFmtId="176" fontId="5" fillId="0" borderId="70" xfId="0" applyNumberFormat="1" applyFont="1" applyFill="1" applyBorder="1" applyAlignment="1">
      <alignment horizontal="right" vertical="center"/>
    </xf>
    <xf numFmtId="176" fontId="5" fillId="0" borderId="67" xfId="0" applyNumberFormat="1" applyFont="1" applyFill="1" applyBorder="1" applyAlignment="1">
      <alignment horizontal="right" vertical="top"/>
    </xf>
    <xf numFmtId="0" fontId="4" fillId="0" borderId="145" xfId="0" applyFont="1" applyFill="1" applyBorder="1" applyAlignment="1">
      <alignment horizontal="justify" vertical="center"/>
    </xf>
    <xf numFmtId="0" fontId="4" fillId="0" borderId="150" xfId="0" applyFont="1" applyFill="1" applyBorder="1" applyAlignment="1">
      <alignment horizontal="justify" vertical="center"/>
    </xf>
    <xf numFmtId="176" fontId="5" fillId="0" borderId="173" xfId="0" applyNumberFormat="1" applyFont="1" applyFill="1" applyBorder="1" applyAlignment="1">
      <alignment horizontal="right" vertical="center"/>
    </xf>
    <xf numFmtId="176" fontId="5" fillId="0" borderId="114" xfId="0" applyNumberFormat="1" applyFont="1" applyFill="1" applyBorder="1" applyAlignment="1">
      <alignment horizontal="right" vertical="center"/>
    </xf>
    <xf numFmtId="176" fontId="5" fillId="0" borderId="95" xfId="0" applyNumberFormat="1" applyFont="1" applyFill="1" applyBorder="1" applyAlignment="1">
      <alignment horizontal="right" vertical="center"/>
    </xf>
    <xf numFmtId="176" fontId="5" fillId="0" borderId="96" xfId="0" applyNumberFormat="1" applyFont="1" applyFill="1" applyBorder="1" applyAlignment="1">
      <alignment horizontal="right" vertical="center"/>
    </xf>
    <xf numFmtId="176" fontId="5" fillId="0" borderId="97" xfId="0" applyNumberFormat="1" applyFont="1" applyFill="1" applyBorder="1" applyAlignment="1">
      <alignment horizontal="right" vertical="center"/>
    </xf>
    <xf numFmtId="176" fontId="5" fillId="0" borderId="98" xfId="0" applyNumberFormat="1" applyFont="1" applyFill="1" applyBorder="1" applyAlignment="1">
      <alignment horizontal="right" vertical="top"/>
    </xf>
    <xf numFmtId="0" fontId="4" fillId="0" borderId="99" xfId="0" applyFont="1" applyFill="1" applyBorder="1" applyAlignment="1">
      <alignment vertical="center"/>
    </xf>
    <xf numFmtId="0" fontId="4" fillId="0" borderId="23"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174" xfId="0" applyFont="1" applyFill="1" applyBorder="1" applyAlignment="1">
      <alignment horizontal="center" vertical="center"/>
    </xf>
    <xf numFmtId="176" fontId="5" fillId="0" borderId="42" xfId="0" applyNumberFormat="1" applyFont="1" applyFill="1" applyBorder="1" applyAlignment="1">
      <alignment horizontal="right" vertical="top"/>
    </xf>
    <xf numFmtId="176" fontId="5" fillId="0" borderId="44" xfId="0" applyNumberFormat="1" applyFont="1" applyFill="1" applyBorder="1" applyAlignment="1">
      <alignment horizontal="right" vertical="top"/>
    </xf>
    <xf numFmtId="176" fontId="5" fillId="0" borderId="45" xfId="1" applyNumberFormat="1" applyFont="1" applyFill="1" applyBorder="1" applyAlignment="1">
      <alignment horizontal="right" vertical="center"/>
    </xf>
    <xf numFmtId="176" fontId="5" fillId="0" borderId="43" xfId="0" applyNumberFormat="1" applyFont="1" applyFill="1" applyBorder="1" applyAlignment="1">
      <alignment horizontal="right" vertical="center"/>
    </xf>
    <xf numFmtId="0" fontId="4" fillId="0" borderId="175" xfId="0" applyFont="1" applyFill="1" applyBorder="1" applyAlignment="1">
      <alignment horizontal="justify" vertical="center"/>
    </xf>
    <xf numFmtId="176" fontId="5" fillId="0" borderId="47" xfId="1" applyNumberFormat="1" applyFont="1" applyFill="1" applyBorder="1" applyAlignment="1">
      <alignment horizontal="right" vertical="center"/>
    </xf>
    <xf numFmtId="176" fontId="5" fillId="0" borderId="176" xfId="1" applyNumberFormat="1" applyFont="1" applyFill="1" applyBorder="1" applyAlignment="1">
      <alignment horizontal="right" vertical="center"/>
    </xf>
    <xf numFmtId="176" fontId="5" fillId="0" borderId="37" xfId="0" applyNumberFormat="1" applyFont="1" applyFill="1" applyBorder="1" applyAlignment="1">
      <alignment horizontal="right" vertical="center"/>
    </xf>
    <xf numFmtId="0" fontId="8" fillId="0" borderId="14" xfId="0" applyFont="1" applyFill="1" applyBorder="1" applyAlignment="1">
      <alignment horizontal="right" vertical="center"/>
    </xf>
    <xf numFmtId="176" fontId="5" fillId="0" borderId="47" xfId="0" applyNumberFormat="1" applyFont="1" applyFill="1" applyBorder="1" applyAlignment="1">
      <alignment horizontal="right" vertical="top"/>
    </xf>
    <xf numFmtId="176" fontId="5" fillId="0" borderId="176" xfId="0" applyNumberFormat="1" applyFont="1" applyFill="1" applyBorder="1" applyAlignment="1">
      <alignment horizontal="right" vertical="center"/>
    </xf>
    <xf numFmtId="176" fontId="5" fillId="0" borderId="127" xfId="1" applyNumberFormat="1" applyFont="1" applyFill="1" applyBorder="1" applyAlignment="1">
      <alignment horizontal="right" vertical="center"/>
    </xf>
    <xf numFmtId="176" fontId="5" fillId="0" borderId="177" xfId="1" applyNumberFormat="1" applyFont="1" applyFill="1" applyBorder="1" applyAlignment="1">
      <alignment horizontal="right" vertical="center"/>
    </xf>
    <xf numFmtId="176" fontId="5" fillId="0" borderId="139" xfId="1" applyNumberFormat="1" applyFont="1" applyFill="1" applyBorder="1" applyAlignment="1">
      <alignment horizontal="right" vertical="center"/>
    </xf>
    <xf numFmtId="176" fontId="5" fillId="0" borderId="116" xfId="1" applyNumberFormat="1" applyFont="1" applyFill="1" applyBorder="1" applyAlignment="1">
      <alignment horizontal="right" vertical="center"/>
    </xf>
    <xf numFmtId="176" fontId="5" fillId="0" borderId="84" xfId="1" applyNumberFormat="1" applyFont="1" applyFill="1" applyBorder="1" applyAlignment="1">
      <alignment horizontal="right" vertical="center"/>
    </xf>
    <xf numFmtId="176" fontId="5" fillId="0" borderId="156" xfId="1" applyNumberFormat="1" applyFont="1" applyFill="1" applyBorder="1" applyAlignment="1">
      <alignment horizontal="right" vertical="center"/>
    </xf>
    <xf numFmtId="176" fontId="5" fillId="0" borderId="84" xfId="0" applyNumberFormat="1" applyFont="1" applyFill="1" applyBorder="1" applyAlignment="1">
      <alignment horizontal="right" vertical="center"/>
    </xf>
    <xf numFmtId="176" fontId="5" fillId="0" borderId="87" xfId="0" applyNumberFormat="1" applyFont="1" applyFill="1" applyBorder="1" applyAlignment="1">
      <alignment horizontal="right" vertical="center"/>
    </xf>
    <xf numFmtId="176" fontId="5" fillId="0" borderId="130" xfId="1" applyNumberFormat="1" applyFont="1" applyFill="1" applyBorder="1" applyAlignment="1">
      <alignment horizontal="right" vertical="center"/>
    </xf>
    <xf numFmtId="176" fontId="5" fillId="0" borderId="166" xfId="1" applyNumberFormat="1" applyFont="1" applyFill="1" applyBorder="1" applyAlignment="1">
      <alignment horizontal="right" vertical="center"/>
    </xf>
    <xf numFmtId="176" fontId="5" fillId="0" borderId="178" xfId="0" applyNumberFormat="1" applyFont="1" applyFill="1" applyBorder="1" applyAlignment="1">
      <alignment horizontal="right" vertical="center"/>
    </xf>
    <xf numFmtId="0" fontId="4" fillId="0" borderId="179" xfId="0" applyFont="1" applyFill="1" applyBorder="1" applyAlignment="1">
      <alignment horizontal="justify" vertical="center"/>
    </xf>
    <xf numFmtId="176" fontId="5" fillId="0" borderId="177" xfId="0" applyNumberFormat="1" applyFont="1" applyFill="1" applyBorder="1" applyAlignment="1">
      <alignment horizontal="right" vertical="center"/>
    </xf>
    <xf numFmtId="176" fontId="5" fillId="0" borderId="139"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56" xfId="0" applyNumberFormat="1" applyFont="1" applyFill="1" applyBorder="1" applyAlignment="1">
      <alignment horizontal="right" vertical="center"/>
    </xf>
    <xf numFmtId="176" fontId="5" fillId="0" borderId="13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176" fontId="5" fillId="0" borderId="168" xfId="0" applyNumberFormat="1" applyFont="1" applyFill="1" applyBorder="1" applyAlignment="1">
      <alignment horizontal="right" vertical="center"/>
    </xf>
    <xf numFmtId="176" fontId="5" fillId="0" borderId="180" xfId="0" applyNumberFormat="1" applyFont="1" applyFill="1" applyBorder="1" applyAlignment="1">
      <alignment horizontal="right" vertical="center"/>
    </xf>
    <xf numFmtId="176" fontId="5" fillId="0" borderId="98" xfId="0" applyNumberFormat="1" applyFont="1" applyFill="1" applyBorder="1" applyAlignment="1">
      <alignment horizontal="right" vertical="center"/>
    </xf>
    <xf numFmtId="0" fontId="4" fillId="0" borderId="91" xfId="0" applyFont="1" applyFill="1" applyBorder="1" applyAlignment="1">
      <alignment horizontal="right" vertical="center" wrapText="1"/>
    </xf>
    <xf numFmtId="0" fontId="4" fillId="0" borderId="109" xfId="0" applyFont="1" applyFill="1" applyBorder="1" applyAlignment="1">
      <alignment horizontal="right" vertical="center" wrapText="1"/>
    </xf>
    <xf numFmtId="0" fontId="4" fillId="0" borderId="127" xfId="0" applyFont="1" applyFill="1" applyBorder="1" applyAlignment="1">
      <alignment horizontal="center" vertical="center" wrapText="1"/>
    </xf>
    <xf numFmtId="0" fontId="8" fillId="0" borderId="0" xfId="0" applyFont="1" applyFill="1" applyBorder="1" applyAlignment="1">
      <alignment horizontal="left" vertical="center"/>
    </xf>
    <xf numFmtId="0" fontId="4" fillId="0" borderId="19" xfId="0" applyFont="1" applyFill="1" applyBorder="1" applyAlignment="1">
      <alignment horizontal="right" vertical="center"/>
    </xf>
    <xf numFmtId="0" fontId="4" fillId="0" borderId="20" xfId="0" applyFont="1" applyFill="1" applyBorder="1" applyAlignment="1">
      <alignment horizontal="right" vertical="center"/>
    </xf>
    <xf numFmtId="176" fontId="6" fillId="0" borderId="21" xfId="1" applyNumberFormat="1" applyFont="1" applyFill="1" applyBorder="1" applyAlignment="1">
      <alignment horizontal="right" vertical="center"/>
    </xf>
    <xf numFmtId="176" fontId="6" fillId="0" borderId="22" xfId="1"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176" fontId="6" fillId="0" borderId="24" xfId="1" applyNumberFormat="1" applyFont="1" applyFill="1" applyBorder="1" applyAlignment="1">
      <alignment horizontal="right" vertical="center"/>
    </xf>
    <xf numFmtId="176" fontId="6" fillId="0" borderId="32" xfId="1" applyNumberFormat="1" applyFont="1" applyFill="1" applyBorder="1" applyAlignment="1">
      <alignment horizontal="right" vertical="center"/>
    </xf>
    <xf numFmtId="176" fontId="6" fillId="0" borderId="33" xfId="1" applyNumberFormat="1" applyFont="1" applyFill="1" applyBorder="1" applyAlignment="1">
      <alignment horizontal="right" vertical="center"/>
    </xf>
    <xf numFmtId="176" fontId="6" fillId="0" borderId="34" xfId="1" applyNumberFormat="1" applyFont="1" applyFill="1" applyBorder="1" applyAlignment="1">
      <alignment horizontal="right" vertical="center"/>
    </xf>
    <xf numFmtId="176" fontId="6" fillId="0" borderId="35" xfId="0"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41" xfId="0"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114" xfId="0" applyNumberFormat="1" applyFont="1" applyFill="1" applyBorder="1" applyAlignment="1">
      <alignment vertical="center"/>
    </xf>
    <xf numFmtId="176" fontId="4" fillId="0" borderId="135" xfId="0" applyNumberFormat="1" applyFont="1" applyFill="1" applyBorder="1" applyAlignment="1">
      <alignment vertical="center"/>
    </xf>
    <xf numFmtId="176" fontId="4" fillId="0" borderId="76" xfId="0" applyNumberFormat="1" applyFont="1" applyFill="1" applyBorder="1" applyAlignment="1">
      <alignment vertical="center"/>
    </xf>
    <xf numFmtId="176" fontId="4" fillId="0" borderId="28" xfId="0" applyNumberFormat="1" applyFont="1" applyFill="1" applyBorder="1" applyAlignment="1">
      <alignment vertical="center"/>
    </xf>
    <xf numFmtId="176" fontId="4" fillId="0" borderId="66" xfId="0" applyNumberFormat="1" applyFont="1" applyFill="1" applyBorder="1" applyAlignment="1">
      <alignment vertical="center"/>
    </xf>
    <xf numFmtId="176" fontId="4" fillId="0" borderId="132" xfId="0" applyNumberFormat="1" applyFont="1" applyFill="1" applyBorder="1" applyAlignment="1">
      <alignment horizontal="right" vertical="center"/>
    </xf>
    <xf numFmtId="0" fontId="9" fillId="0" borderId="0" xfId="0" applyFont="1" applyFill="1" applyAlignment="1">
      <alignment horizontal="left" vertical="center"/>
    </xf>
    <xf numFmtId="0" fontId="4" fillId="0" borderId="0" xfId="0" applyFont="1" applyFill="1" applyBorder="1" applyAlignment="1">
      <alignment horizontal="justify" vertical="center"/>
    </xf>
    <xf numFmtId="177" fontId="4" fillId="0" borderId="114" xfId="0" applyNumberFormat="1" applyFont="1" applyFill="1" applyBorder="1" applyAlignment="1">
      <alignment vertical="center"/>
    </xf>
    <xf numFmtId="177" fontId="4" fillId="0" borderId="117" xfId="0" applyNumberFormat="1" applyFont="1" applyFill="1" applyBorder="1" applyAlignment="1">
      <alignment vertical="center"/>
    </xf>
    <xf numFmtId="0" fontId="4" fillId="0" borderId="28" xfId="0" applyFont="1" applyFill="1" applyBorder="1" applyAlignment="1">
      <alignment horizontal="right" vertical="center"/>
    </xf>
    <xf numFmtId="0" fontId="4" fillId="0" borderId="122" xfId="0" applyFont="1" applyFill="1" applyBorder="1" applyAlignment="1">
      <alignment horizontal="right" vertical="center"/>
    </xf>
    <xf numFmtId="0" fontId="5" fillId="0" borderId="123" xfId="0" applyFont="1" applyFill="1" applyBorder="1" applyAlignment="1">
      <alignment horizontal="center" vertical="center" shrinkToFit="1"/>
    </xf>
    <xf numFmtId="177" fontId="4" fillId="0" borderId="76" xfId="0" applyNumberFormat="1" applyFont="1" applyFill="1" applyBorder="1" applyAlignment="1">
      <alignment vertical="center"/>
    </xf>
    <xf numFmtId="177" fontId="4" fillId="0" borderId="28" xfId="0" applyNumberFormat="1" applyFont="1" applyFill="1" applyBorder="1" applyAlignment="1">
      <alignment vertical="center"/>
    </xf>
    <xf numFmtId="177" fontId="4" fillId="0" borderId="35" xfId="0" applyNumberFormat="1" applyFont="1" applyFill="1" applyBorder="1" applyAlignment="1">
      <alignment vertical="center"/>
    </xf>
    <xf numFmtId="0" fontId="5" fillId="0" borderId="136" xfId="0" applyFont="1" applyFill="1" applyBorder="1" applyAlignment="1">
      <alignment horizontal="right" vertical="center"/>
    </xf>
    <xf numFmtId="176" fontId="12" fillId="0" borderId="0" xfId="0" applyNumberFormat="1" applyFont="1" applyFill="1" applyBorder="1" applyAlignment="1">
      <alignment vertical="center"/>
    </xf>
    <xf numFmtId="176" fontId="5" fillId="0" borderId="22" xfId="2" quotePrefix="1" applyNumberFormat="1" applyFont="1" applyFill="1" applyBorder="1" applyAlignment="1">
      <alignment horizontal="right" vertical="center"/>
    </xf>
    <xf numFmtId="176" fontId="5" fillId="0" borderId="22" xfId="3" quotePrefix="1" applyNumberFormat="1" applyFont="1" applyFill="1" applyBorder="1" applyAlignment="1">
      <alignment horizontal="right" vertical="center"/>
    </xf>
    <xf numFmtId="0" fontId="4" fillId="0" borderId="83" xfId="0" applyFont="1" applyFill="1" applyBorder="1" applyAlignment="1">
      <alignment horizontal="right" vertical="center" shrinkToFit="1"/>
    </xf>
    <xf numFmtId="0" fontId="4" fillId="0" borderId="57" xfId="0" applyFont="1" applyFill="1" applyBorder="1" applyAlignment="1">
      <alignment horizontal="center" vertical="center" shrinkToFit="1"/>
    </xf>
    <xf numFmtId="0" fontId="4" fillId="0" borderId="59"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101"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0" fontId="9" fillId="0" borderId="0" xfId="0" applyFont="1" applyFill="1" applyAlignment="1">
      <alignment vertical="center"/>
    </xf>
    <xf numFmtId="0" fontId="17" fillId="0" borderId="0" xfId="0" applyFont="1" applyFill="1" applyAlignment="1">
      <alignment vertical="center"/>
    </xf>
    <xf numFmtId="0" fontId="17" fillId="0" borderId="0" xfId="0" applyFont="1" applyFill="1" applyAlignment="1">
      <alignment vertical="top"/>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0" xfId="0" applyFont="1" applyFill="1" applyAlignment="1">
      <alignment horizontal="left" vertical="center"/>
    </xf>
    <xf numFmtId="0" fontId="4" fillId="0" borderId="5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4" fillId="0" borderId="99" xfId="0" applyFont="1" applyFill="1" applyBorder="1" applyAlignment="1">
      <alignment horizontal="center" vertical="center" wrapText="1"/>
    </xf>
    <xf numFmtId="0" fontId="4" fillId="0" borderId="126" xfId="0" applyFont="1" applyFill="1" applyBorder="1" applyAlignment="1">
      <alignment horizontal="center" vertical="center"/>
    </xf>
    <xf numFmtId="0" fontId="4" fillId="0" borderId="127" xfId="0" applyFont="1" applyFill="1" applyBorder="1" applyAlignment="1">
      <alignment horizontal="center" vertical="center" wrapText="1"/>
    </xf>
    <xf numFmtId="0" fontId="4" fillId="0" borderId="126"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1" xfId="0" applyFont="1" applyFill="1" applyBorder="1" applyAlignment="1">
      <alignment horizontal="right" vertical="center" wrapText="1"/>
    </xf>
    <xf numFmtId="0" fontId="4" fillId="0" borderId="109" xfId="0" applyFont="1" applyFill="1" applyBorder="1" applyAlignment="1">
      <alignment horizontal="right" vertical="center" wrapText="1"/>
    </xf>
    <xf numFmtId="0" fontId="4" fillId="0" borderId="101"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00" xfId="0" applyFont="1" applyFill="1" applyBorder="1" applyAlignment="1">
      <alignment horizontal="left" vertical="center"/>
    </xf>
    <xf numFmtId="0" fontId="4" fillId="0" borderId="99" xfId="0" applyFont="1" applyFill="1" applyBorder="1" applyAlignment="1">
      <alignment horizontal="left" vertical="center"/>
    </xf>
    <xf numFmtId="0" fontId="4" fillId="0" borderId="89" xfId="0" applyFont="1" applyFill="1" applyBorder="1" applyAlignment="1">
      <alignment horizontal="left" vertical="center"/>
    </xf>
    <xf numFmtId="0" fontId="4" fillId="0" borderId="88" xfId="0" applyFont="1" applyFill="1" applyBorder="1" applyAlignment="1">
      <alignment horizontal="left" vertical="center"/>
    </xf>
    <xf numFmtId="0" fontId="4" fillId="0" borderId="65" xfId="0" applyFont="1" applyFill="1" applyBorder="1" applyAlignment="1">
      <alignment horizontal="left" vertical="center"/>
    </xf>
    <xf numFmtId="0" fontId="4" fillId="0" borderId="64" xfId="0" applyFont="1" applyFill="1" applyBorder="1" applyAlignment="1">
      <alignment horizontal="left" vertical="center"/>
    </xf>
    <xf numFmtId="0" fontId="4" fillId="0" borderId="5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9" fillId="0" borderId="58" xfId="0" applyFont="1" applyFill="1" applyBorder="1" applyAlignment="1">
      <alignment horizontal="center" vertical="center"/>
    </xf>
    <xf numFmtId="0" fontId="0" fillId="0" borderId="58"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95" xfId="0" applyFont="1" applyFill="1" applyBorder="1" applyAlignment="1">
      <alignment horizontal="center" vertical="center" wrapText="1"/>
    </xf>
    <xf numFmtId="0" fontId="5" fillId="0" borderId="62" xfId="0" applyFont="1" applyFill="1" applyBorder="1" applyAlignment="1">
      <alignment vertical="center"/>
    </xf>
    <xf numFmtId="0" fontId="5" fillId="0" borderId="62"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32" xfId="0" applyFont="1" applyFill="1" applyBorder="1" applyAlignment="1">
      <alignment horizontal="center" vertical="center" wrapText="1"/>
    </xf>
    <xf numFmtId="0" fontId="5" fillId="0" borderId="136" xfId="0" applyFont="1" applyFill="1" applyBorder="1" applyAlignment="1">
      <alignment horizontal="right" vertical="center"/>
    </xf>
    <xf numFmtId="0" fontId="5" fillId="0" borderId="83" xfId="0" applyFont="1" applyFill="1" applyBorder="1" applyAlignment="1">
      <alignment horizontal="right" vertical="center"/>
    </xf>
    <xf numFmtId="0" fontId="5" fillId="0" borderId="121" xfId="0" applyFont="1" applyFill="1" applyBorder="1" applyAlignment="1">
      <alignment horizontal="right" vertical="center"/>
    </xf>
    <xf numFmtId="0" fontId="5" fillId="0" borderId="100"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21" xfId="0" applyFont="1" applyFill="1" applyBorder="1" applyAlignment="1">
      <alignment horizontal="right" vertical="center"/>
    </xf>
    <xf numFmtId="0" fontId="9"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4" fillId="0" borderId="95"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4" fillId="0" borderId="132" xfId="0" applyFont="1" applyFill="1" applyBorder="1" applyAlignment="1">
      <alignment horizontal="center" vertical="center" wrapText="1"/>
    </xf>
    <xf numFmtId="0" fontId="4" fillId="0" borderId="136" xfId="0" applyFont="1" applyFill="1" applyBorder="1" applyAlignment="1">
      <alignment horizontal="right" vertical="center"/>
    </xf>
    <xf numFmtId="0" fontId="9" fillId="0" borderId="58" xfId="0" applyFont="1" applyFill="1" applyBorder="1" applyAlignment="1">
      <alignment horizontal="right" vertical="center"/>
    </xf>
    <xf numFmtId="0" fontId="0" fillId="0" borderId="58" xfId="0" applyFont="1" applyFill="1" applyBorder="1" applyAlignment="1">
      <alignment horizontal="right" vertical="center"/>
    </xf>
    <xf numFmtId="0" fontId="4" fillId="0" borderId="9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8" fillId="0" borderId="0" xfId="0" applyFont="1" applyFill="1" applyBorder="1" applyAlignment="1">
      <alignment horizontal="left" vertical="center"/>
    </xf>
    <xf numFmtId="0" fontId="4" fillId="0" borderId="51"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8" xfId="0" applyFont="1" applyFill="1" applyBorder="1" applyAlignment="1">
      <alignment horizontal="center" vertical="center" shrinkToFit="1"/>
    </xf>
    <xf numFmtId="0" fontId="4" fillId="0" borderId="100"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0" borderId="147" xfId="0" applyFont="1" applyFill="1" applyBorder="1" applyAlignment="1">
      <alignment horizontal="left" vertical="center" wrapText="1"/>
    </xf>
    <xf numFmtId="0" fontId="4" fillId="0" borderId="113" xfId="0" applyFont="1" applyFill="1" applyBorder="1" applyAlignment="1">
      <alignment horizontal="left" vertical="center" wrapText="1"/>
    </xf>
    <xf numFmtId="0" fontId="4" fillId="0" borderId="148"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94" xfId="0" applyFont="1" applyFill="1" applyBorder="1" applyAlignment="1">
      <alignment horizontal="left" vertical="center"/>
    </xf>
    <xf numFmtId="0" fontId="4" fillId="0" borderId="83" xfId="0" applyFont="1" applyFill="1" applyBorder="1" applyAlignment="1">
      <alignment horizontal="left" vertical="center"/>
    </xf>
    <xf numFmtId="0" fontId="4" fillId="0" borderId="147" xfId="0" applyFont="1" applyFill="1" applyBorder="1" applyAlignment="1">
      <alignment horizontal="justify" vertical="center"/>
    </xf>
    <xf numFmtId="0" fontId="4" fillId="0" borderId="113" xfId="0" applyFont="1" applyFill="1" applyBorder="1" applyAlignment="1">
      <alignment vertical="center"/>
    </xf>
    <xf numFmtId="0" fontId="4" fillId="0" borderId="148" xfId="0" applyFont="1" applyFill="1" applyBorder="1" applyAlignment="1">
      <alignment horizontal="justify" vertical="center"/>
    </xf>
    <xf numFmtId="0" fontId="4" fillId="0" borderId="116" xfId="0" applyFont="1" applyFill="1" applyBorder="1" applyAlignment="1">
      <alignment vertical="center"/>
    </xf>
    <xf numFmtId="0" fontId="4" fillId="0" borderId="46" xfId="0" applyFont="1" applyFill="1" applyBorder="1" applyAlignment="1">
      <alignment horizontal="left" vertical="center" wrapText="1"/>
    </xf>
    <xf numFmtId="0" fontId="0" fillId="0" borderId="14" xfId="0" applyFont="1" applyFill="1" applyBorder="1" applyAlignment="1">
      <alignment horizontal="left" vertical="center" wrapText="1"/>
    </xf>
  </cellXfs>
  <cellStyles count="9">
    <cellStyle name="桁区切り" xfId="1" builtinId="6"/>
    <cellStyle name="桁区切り 2" xfId="2"/>
    <cellStyle name="桁区切り 3" xfId="3"/>
    <cellStyle name="桁区切り 4" xfId="4"/>
    <cellStyle name="桁区切り 5" xfId="8"/>
    <cellStyle name="標準" xfId="0" builtinId="0"/>
    <cellStyle name="標準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11</xdr:col>
      <xdr:colOff>247650</xdr:colOff>
      <xdr:row>46</xdr:row>
      <xdr:rowOff>142875</xdr:rowOff>
    </xdr:from>
    <xdr:to>
      <xdr:col>11</xdr:col>
      <xdr:colOff>285750</xdr:colOff>
      <xdr:row>47</xdr:row>
      <xdr:rowOff>123825</xdr:rowOff>
    </xdr:to>
    <xdr:sp macro="" textlink="">
      <xdr:nvSpPr>
        <xdr:cNvPr id="2" name="AutoShape 6"/>
        <xdr:cNvSpPr>
          <a:spLocks/>
        </xdr:cNvSpPr>
      </xdr:nvSpPr>
      <xdr:spPr bwMode="auto">
        <a:xfrm>
          <a:off x="8429625" y="8429625"/>
          <a:ext cx="381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31</xdr:row>
      <xdr:rowOff>123825</xdr:rowOff>
    </xdr:from>
    <xdr:to>
      <xdr:col>5</xdr:col>
      <xdr:colOff>219075</xdr:colOff>
      <xdr:row>33</xdr:row>
      <xdr:rowOff>133350</xdr:rowOff>
    </xdr:to>
    <xdr:sp macro="" textlink="">
      <xdr:nvSpPr>
        <xdr:cNvPr id="3" name="AutoShape 5"/>
        <xdr:cNvSpPr>
          <a:spLocks/>
        </xdr:cNvSpPr>
      </xdr:nvSpPr>
      <xdr:spPr bwMode="auto">
        <a:xfrm>
          <a:off x="4133850" y="7124700"/>
          <a:ext cx="95250" cy="485775"/>
        </a:xfrm>
        <a:prstGeom prst="rightBrace">
          <a:avLst>
            <a:gd name="adj1" fmla="val 4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31</xdr:row>
      <xdr:rowOff>133350</xdr:rowOff>
    </xdr:from>
    <xdr:to>
      <xdr:col>3</xdr:col>
      <xdr:colOff>219075</xdr:colOff>
      <xdr:row>33</xdr:row>
      <xdr:rowOff>142875</xdr:rowOff>
    </xdr:to>
    <xdr:sp macro="" textlink="">
      <xdr:nvSpPr>
        <xdr:cNvPr id="4" name="AutoShape 5"/>
        <xdr:cNvSpPr>
          <a:spLocks/>
        </xdr:cNvSpPr>
      </xdr:nvSpPr>
      <xdr:spPr bwMode="auto">
        <a:xfrm>
          <a:off x="2743200" y="7134225"/>
          <a:ext cx="95250" cy="485775"/>
        </a:xfrm>
        <a:prstGeom prst="rightBrace">
          <a:avLst>
            <a:gd name="adj1" fmla="val 4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31</xdr:row>
      <xdr:rowOff>142875</xdr:rowOff>
    </xdr:from>
    <xdr:to>
      <xdr:col>2</xdr:col>
      <xdr:colOff>209550</xdr:colOff>
      <xdr:row>33</xdr:row>
      <xdr:rowOff>152400</xdr:rowOff>
    </xdr:to>
    <xdr:sp macro="" textlink="">
      <xdr:nvSpPr>
        <xdr:cNvPr id="5" name="AutoShape 5"/>
        <xdr:cNvSpPr>
          <a:spLocks/>
        </xdr:cNvSpPr>
      </xdr:nvSpPr>
      <xdr:spPr bwMode="auto">
        <a:xfrm>
          <a:off x="2038350" y="7143750"/>
          <a:ext cx="95250" cy="485775"/>
        </a:xfrm>
        <a:prstGeom prst="rightBrace">
          <a:avLst>
            <a:gd name="adj1" fmla="val 4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15</xdr:row>
      <xdr:rowOff>0</xdr:rowOff>
    </xdr:from>
    <xdr:to>
      <xdr:col>18</xdr:col>
      <xdr:colOff>0</xdr:colOff>
      <xdr:row>15</xdr:row>
      <xdr:rowOff>0</xdr:rowOff>
    </xdr:to>
    <xdr:sp macro="" textlink="">
      <xdr:nvSpPr>
        <xdr:cNvPr id="6" name="Line 3"/>
        <xdr:cNvSpPr>
          <a:spLocks noChangeShapeType="1"/>
        </xdr:cNvSpPr>
      </xdr:nvSpPr>
      <xdr:spPr bwMode="auto">
        <a:xfrm>
          <a:off x="0" y="3419475"/>
          <a:ext cx="130206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view="pageBreakPreview" zoomScale="85" zoomScaleNormal="100" zoomScaleSheetLayoutView="85" workbookViewId="0"/>
  </sheetViews>
  <sheetFormatPr defaultRowHeight="13.5"/>
  <cols>
    <col min="1" max="2" width="4.75" style="5" customWidth="1"/>
    <col min="3" max="13" width="9.875" style="5" customWidth="1"/>
    <col min="14" max="14" width="1.75" style="5" customWidth="1"/>
    <col min="15" max="15" width="9.875" style="5" customWidth="1"/>
    <col min="16" max="16" width="9.375" style="5" hidden="1" customWidth="1"/>
    <col min="17" max="16384" width="9" style="5"/>
  </cols>
  <sheetData>
    <row r="1" spans="1:18" ht="16.5" customHeight="1">
      <c r="A1" s="1" t="s">
        <v>0</v>
      </c>
      <c r="B1" s="1"/>
      <c r="C1" s="2"/>
      <c r="D1" s="2"/>
      <c r="E1" s="2"/>
      <c r="F1" s="3"/>
      <c r="G1" s="3"/>
      <c r="H1" s="3"/>
      <c r="I1" s="3"/>
      <c r="J1" s="3"/>
      <c r="K1" s="3"/>
      <c r="L1" s="3"/>
      <c r="M1" s="4"/>
      <c r="N1" s="4"/>
    </row>
    <row r="2" spans="1:18" ht="16.5" customHeight="1" thickBot="1">
      <c r="A2" s="1" t="s">
        <v>1</v>
      </c>
      <c r="B2" s="6"/>
      <c r="O2" s="7" t="s">
        <v>2</v>
      </c>
    </row>
    <row r="3" spans="1:18" ht="14.25" thickBot="1">
      <c r="A3" s="543" t="s">
        <v>3</v>
      </c>
      <c r="B3" s="544"/>
      <c r="C3" s="8" t="s">
        <v>4</v>
      </c>
      <c r="D3" s="9" t="s">
        <v>5</v>
      </c>
      <c r="E3" s="9" t="s">
        <v>6</v>
      </c>
      <c r="F3" s="9" t="s">
        <v>7</v>
      </c>
      <c r="G3" s="9" t="s">
        <v>8</v>
      </c>
      <c r="H3" s="9" t="s">
        <v>9</v>
      </c>
      <c r="I3" s="9" t="s">
        <v>10</v>
      </c>
      <c r="J3" s="9" t="s">
        <v>11</v>
      </c>
      <c r="K3" s="9" t="s">
        <v>12</v>
      </c>
      <c r="L3" s="9" t="s">
        <v>13</v>
      </c>
      <c r="M3" s="10" t="s">
        <v>14</v>
      </c>
      <c r="N3" s="11"/>
      <c r="O3" s="12" t="s">
        <v>15</v>
      </c>
    </row>
    <row r="4" spans="1:18">
      <c r="A4" s="13" t="s">
        <v>16</v>
      </c>
      <c r="B4" s="14" t="s">
        <v>17</v>
      </c>
      <c r="C4" s="15">
        <v>304</v>
      </c>
      <c r="D4" s="16">
        <v>162</v>
      </c>
      <c r="E4" s="16">
        <v>191</v>
      </c>
      <c r="F4" s="16">
        <v>215</v>
      </c>
      <c r="G4" s="16">
        <v>366</v>
      </c>
      <c r="H4" s="16">
        <v>600</v>
      </c>
      <c r="I4" s="16">
        <v>486</v>
      </c>
      <c r="J4" s="16">
        <v>668</v>
      </c>
      <c r="K4" s="16">
        <v>431</v>
      </c>
      <c r="L4" s="16">
        <v>398</v>
      </c>
      <c r="M4" s="17">
        <v>897</v>
      </c>
      <c r="N4" s="11"/>
      <c r="O4" s="18">
        <v>4717</v>
      </c>
    </row>
    <row r="5" spans="1:18">
      <c r="A5" s="19"/>
      <c r="B5" s="20" t="s">
        <v>18</v>
      </c>
      <c r="C5" s="21">
        <v>279</v>
      </c>
      <c r="D5" s="22">
        <v>145</v>
      </c>
      <c r="E5" s="22">
        <v>175</v>
      </c>
      <c r="F5" s="22">
        <v>193</v>
      </c>
      <c r="G5" s="22">
        <v>256</v>
      </c>
      <c r="H5" s="22">
        <v>646</v>
      </c>
      <c r="I5" s="22">
        <v>470</v>
      </c>
      <c r="J5" s="22">
        <v>609</v>
      </c>
      <c r="K5" s="22">
        <v>430</v>
      </c>
      <c r="L5" s="22">
        <v>392</v>
      </c>
      <c r="M5" s="23">
        <v>878</v>
      </c>
      <c r="N5" s="11"/>
      <c r="O5" s="24">
        <v>4471</v>
      </c>
    </row>
    <row r="6" spans="1:18">
      <c r="A6" s="25"/>
      <c r="B6" s="20" t="s">
        <v>19</v>
      </c>
      <c r="C6" s="21">
        <v>270</v>
      </c>
      <c r="D6" s="22">
        <v>143</v>
      </c>
      <c r="E6" s="22">
        <v>161</v>
      </c>
      <c r="F6" s="22">
        <v>170</v>
      </c>
      <c r="G6" s="22">
        <v>266</v>
      </c>
      <c r="H6" s="22">
        <v>656</v>
      </c>
      <c r="I6" s="22">
        <v>487</v>
      </c>
      <c r="J6" s="22">
        <v>611</v>
      </c>
      <c r="K6" s="22">
        <v>444</v>
      </c>
      <c r="L6" s="22">
        <v>420</v>
      </c>
      <c r="M6" s="23">
        <v>935</v>
      </c>
      <c r="N6" s="26"/>
      <c r="O6" s="24">
        <f t="shared" ref="O6:O13" si="0">SUM(C6:M6)</f>
        <v>4563</v>
      </c>
      <c r="P6" s="27">
        <f t="shared" ref="P6:P15" si="1">SUM(C6:L6)</f>
        <v>3628</v>
      </c>
    </row>
    <row r="7" spans="1:18">
      <c r="A7" s="25"/>
      <c r="B7" s="20" t="s">
        <v>20</v>
      </c>
      <c r="C7" s="21">
        <v>247</v>
      </c>
      <c r="D7" s="22">
        <v>121</v>
      </c>
      <c r="E7" s="22">
        <v>137</v>
      </c>
      <c r="F7" s="22">
        <v>134</v>
      </c>
      <c r="G7" s="22">
        <v>249</v>
      </c>
      <c r="H7" s="22">
        <v>608</v>
      </c>
      <c r="I7" s="22">
        <v>470</v>
      </c>
      <c r="J7" s="22">
        <v>619</v>
      </c>
      <c r="K7" s="22">
        <v>407</v>
      </c>
      <c r="L7" s="22">
        <v>388</v>
      </c>
      <c r="M7" s="23">
        <v>896</v>
      </c>
      <c r="N7" s="26"/>
      <c r="O7" s="24">
        <f t="shared" si="0"/>
        <v>4276</v>
      </c>
      <c r="P7" s="27">
        <f t="shared" si="1"/>
        <v>3380</v>
      </c>
    </row>
    <row r="8" spans="1:18">
      <c r="A8" s="25"/>
      <c r="B8" s="20" t="s">
        <v>21</v>
      </c>
      <c r="C8" s="21">
        <v>252</v>
      </c>
      <c r="D8" s="22">
        <v>105</v>
      </c>
      <c r="E8" s="22">
        <v>122</v>
      </c>
      <c r="F8" s="22">
        <v>104</v>
      </c>
      <c r="G8" s="22">
        <v>238</v>
      </c>
      <c r="H8" s="22">
        <v>590</v>
      </c>
      <c r="I8" s="22">
        <v>465</v>
      </c>
      <c r="J8" s="22">
        <v>598</v>
      </c>
      <c r="K8" s="22">
        <v>382</v>
      </c>
      <c r="L8" s="22">
        <v>382</v>
      </c>
      <c r="M8" s="23">
        <v>866</v>
      </c>
      <c r="N8" s="26"/>
      <c r="O8" s="24">
        <f t="shared" si="0"/>
        <v>4104</v>
      </c>
      <c r="P8" s="27">
        <f t="shared" si="1"/>
        <v>3238</v>
      </c>
    </row>
    <row r="9" spans="1:18">
      <c r="A9" s="25"/>
      <c r="B9" s="20" t="s">
        <v>22</v>
      </c>
      <c r="C9" s="21">
        <v>223</v>
      </c>
      <c r="D9" s="22">
        <v>100</v>
      </c>
      <c r="E9" s="22">
        <v>106</v>
      </c>
      <c r="F9" s="22">
        <v>86</v>
      </c>
      <c r="G9" s="22">
        <v>227</v>
      </c>
      <c r="H9" s="22">
        <v>557</v>
      </c>
      <c r="I9" s="22">
        <v>458</v>
      </c>
      <c r="J9" s="22">
        <v>571</v>
      </c>
      <c r="K9" s="22">
        <v>379</v>
      </c>
      <c r="L9" s="22">
        <v>376</v>
      </c>
      <c r="M9" s="23">
        <v>857</v>
      </c>
      <c r="N9" s="26"/>
      <c r="O9" s="24">
        <f t="shared" si="0"/>
        <v>3940</v>
      </c>
      <c r="P9" s="27">
        <f t="shared" si="1"/>
        <v>3083</v>
      </c>
    </row>
    <row r="10" spans="1:18">
      <c r="A10" s="25" t="s">
        <v>23</v>
      </c>
      <c r="B10" s="20" t="s">
        <v>24</v>
      </c>
      <c r="C10" s="21">
        <v>219</v>
      </c>
      <c r="D10" s="22">
        <v>80</v>
      </c>
      <c r="E10" s="22">
        <v>95</v>
      </c>
      <c r="F10" s="22">
        <v>75</v>
      </c>
      <c r="G10" s="22">
        <v>224</v>
      </c>
      <c r="H10" s="22">
        <v>559</v>
      </c>
      <c r="I10" s="22">
        <v>465</v>
      </c>
      <c r="J10" s="22">
        <v>577</v>
      </c>
      <c r="K10" s="22">
        <v>366</v>
      </c>
      <c r="L10" s="22">
        <v>375</v>
      </c>
      <c r="M10" s="23">
        <v>838</v>
      </c>
      <c r="N10" s="26"/>
      <c r="O10" s="24">
        <f t="shared" si="0"/>
        <v>3873</v>
      </c>
      <c r="P10" s="27">
        <f t="shared" si="1"/>
        <v>3035</v>
      </c>
    </row>
    <row r="11" spans="1:18">
      <c r="A11" s="25"/>
      <c r="B11" s="20" t="s">
        <v>25</v>
      </c>
      <c r="C11" s="21">
        <v>205</v>
      </c>
      <c r="D11" s="22">
        <v>61</v>
      </c>
      <c r="E11" s="22">
        <v>81</v>
      </c>
      <c r="F11" s="22">
        <v>61</v>
      </c>
      <c r="G11" s="22">
        <v>206</v>
      </c>
      <c r="H11" s="22">
        <v>512</v>
      </c>
      <c r="I11" s="22">
        <v>446</v>
      </c>
      <c r="J11" s="22">
        <v>529</v>
      </c>
      <c r="K11" s="22">
        <v>339</v>
      </c>
      <c r="L11" s="22">
        <v>354</v>
      </c>
      <c r="M11" s="23">
        <v>766</v>
      </c>
      <c r="N11" s="26"/>
      <c r="O11" s="24">
        <f t="shared" si="0"/>
        <v>3560</v>
      </c>
      <c r="P11" s="27">
        <f t="shared" si="1"/>
        <v>2794</v>
      </c>
    </row>
    <row r="12" spans="1:18">
      <c r="A12" s="25"/>
      <c r="B12" s="20" t="s">
        <v>26</v>
      </c>
      <c r="C12" s="21">
        <v>188</v>
      </c>
      <c r="D12" s="22">
        <v>48</v>
      </c>
      <c r="E12" s="22">
        <v>73</v>
      </c>
      <c r="F12" s="22">
        <v>54</v>
      </c>
      <c r="G12" s="22">
        <v>188</v>
      </c>
      <c r="H12" s="22">
        <v>487</v>
      </c>
      <c r="I12" s="22">
        <v>412</v>
      </c>
      <c r="J12" s="22">
        <v>500</v>
      </c>
      <c r="K12" s="22">
        <v>314</v>
      </c>
      <c r="L12" s="22">
        <v>332</v>
      </c>
      <c r="M12" s="23">
        <v>769</v>
      </c>
      <c r="N12" s="26"/>
      <c r="O12" s="24">
        <f t="shared" si="0"/>
        <v>3365</v>
      </c>
      <c r="P12" s="27">
        <f t="shared" si="1"/>
        <v>2596</v>
      </c>
    </row>
    <row r="13" spans="1:18">
      <c r="A13" s="25"/>
      <c r="B13" s="20" t="s">
        <v>27</v>
      </c>
      <c r="C13" s="21">
        <v>173</v>
      </c>
      <c r="D13" s="22">
        <v>23</v>
      </c>
      <c r="E13" s="22">
        <v>45</v>
      </c>
      <c r="F13" s="22">
        <v>32</v>
      </c>
      <c r="G13" s="22">
        <v>154</v>
      </c>
      <c r="H13" s="22">
        <v>423</v>
      </c>
      <c r="I13" s="22">
        <v>359</v>
      </c>
      <c r="J13" s="22">
        <v>412</v>
      </c>
      <c r="K13" s="22">
        <v>288</v>
      </c>
      <c r="L13" s="22">
        <v>295</v>
      </c>
      <c r="M13" s="23">
        <v>708</v>
      </c>
      <c r="N13" s="26"/>
      <c r="O13" s="24">
        <f t="shared" si="0"/>
        <v>2912</v>
      </c>
      <c r="P13" s="27">
        <f t="shared" si="1"/>
        <v>2204</v>
      </c>
      <c r="R13" s="28"/>
    </row>
    <row r="14" spans="1:18">
      <c r="A14" s="25"/>
      <c r="B14" s="20" t="s">
        <v>28</v>
      </c>
      <c r="C14" s="29">
        <v>156</v>
      </c>
      <c r="D14" s="30">
        <v>19</v>
      </c>
      <c r="E14" s="30">
        <v>44</v>
      </c>
      <c r="F14" s="30">
        <v>76</v>
      </c>
      <c r="G14" s="30">
        <v>150</v>
      </c>
      <c r="H14" s="30">
        <v>363</v>
      </c>
      <c r="I14" s="30">
        <v>351</v>
      </c>
      <c r="J14" s="30">
        <v>398</v>
      </c>
      <c r="K14" s="30">
        <v>282</v>
      </c>
      <c r="L14" s="30">
        <v>275</v>
      </c>
      <c r="M14" s="23">
        <v>674</v>
      </c>
      <c r="N14" s="26"/>
      <c r="O14" s="24">
        <v>2787</v>
      </c>
      <c r="P14" s="27">
        <f t="shared" si="1"/>
        <v>2114</v>
      </c>
    </row>
    <row r="15" spans="1:18" ht="14.25" thickBot="1">
      <c r="A15" s="496"/>
      <c r="B15" s="497" t="s">
        <v>29</v>
      </c>
      <c r="C15" s="498">
        <v>186</v>
      </c>
      <c r="D15" s="499">
        <v>27</v>
      </c>
      <c r="E15" s="499">
        <v>38</v>
      </c>
      <c r="F15" s="499">
        <v>98</v>
      </c>
      <c r="G15" s="499">
        <v>133</v>
      </c>
      <c r="H15" s="499">
        <v>316</v>
      </c>
      <c r="I15" s="499">
        <v>356</v>
      </c>
      <c r="J15" s="499">
        <v>387</v>
      </c>
      <c r="K15" s="499">
        <v>270</v>
      </c>
      <c r="L15" s="499">
        <v>253</v>
      </c>
      <c r="M15" s="500">
        <v>600</v>
      </c>
      <c r="N15" s="26"/>
      <c r="O15" s="501">
        <v>2663</v>
      </c>
      <c r="P15" s="27">
        <f t="shared" si="1"/>
        <v>2064</v>
      </c>
    </row>
    <row r="16" spans="1:18" s="34" customFormat="1" ht="7.5" customHeight="1">
      <c r="A16" s="3"/>
      <c r="B16" s="3"/>
      <c r="C16" s="31"/>
      <c r="D16" s="31"/>
      <c r="E16" s="31"/>
      <c r="F16" s="31"/>
      <c r="G16" s="31"/>
      <c r="H16" s="31"/>
      <c r="I16" s="31"/>
      <c r="J16" s="31"/>
      <c r="K16" s="31"/>
      <c r="L16" s="31"/>
      <c r="M16" s="31"/>
      <c r="N16" s="32"/>
      <c r="O16" s="31"/>
      <c r="P16" s="33"/>
    </row>
    <row r="17" spans="1:18" ht="16.5" customHeight="1" thickBot="1">
      <c r="A17" s="1" t="s">
        <v>30</v>
      </c>
      <c r="B17" s="35"/>
      <c r="L17" s="7"/>
      <c r="O17" s="7" t="s">
        <v>2</v>
      </c>
      <c r="P17" s="27"/>
    </row>
    <row r="18" spans="1:18" ht="14.25" thickBot="1">
      <c r="A18" s="543" t="s">
        <v>3</v>
      </c>
      <c r="B18" s="544"/>
      <c r="C18" s="8" t="s">
        <v>4</v>
      </c>
      <c r="D18" s="9" t="s">
        <v>5</v>
      </c>
      <c r="E18" s="9" t="s">
        <v>6</v>
      </c>
      <c r="F18" s="9" t="s">
        <v>7</v>
      </c>
      <c r="G18" s="9" t="s">
        <v>8</v>
      </c>
      <c r="H18" s="9" t="s">
        <v>9</v>
      </c>
      <c r="I18" s="9" t="s">
        <v>10</v>
      </c>
      <c r="J18" s="36" t="s">
        <v>11</v>
      </c>
      <c r="K18" s="9" t="s">
        <v>12</v>
      </c>
      <c r="L18" s="37" t="s">
        <v>13</v>
      </c>
      <c r="M18" s="10" t="s">
        <v>14</v>
      </c>
      <c r="N18" s="11"/>
      <c r="O18" s="12" t="s">
        <v>15</v>
      </c>
      <c r="P18" s="27"/>
    </row>
    <row r="19" spans="1:18">
      <c r="A19" s="13" t="s">
        <v>16</v>
      </c>
      <c r="B19" s="14" t="s">
        <v>17</v>
      </c>
      <c r="C19" s="15">
        <v>245</v>
      </c>
      <c r="D19" s="16">
        <v>120</v>
      </c>
      <c r="E19" s="16">
        <v>142</v>
      </c>
      <c r="F19" s="16">
        <v>167</v>
      </c>
      <c r="G19" s="16">
        <v>204</v>
      </c>
      <c r="H19" s="16">
        <v>291</v>
      </c>
      <c r="I19" s="16">
        <v>317</v>
      </c>
      <c r="J19" s="16">
        <v>324</v>
      </c>
      <c r="K19" s="16">
        <v>377</v>
      </c>
      <c r="L19" s="16">
        <v>330</v>
      </c>
      <c r="M19" s="17">
        <v>694</v>
      </c>
      <c r="N19" s="11"/>
      <c r="O19" s="18">
        <v>3208</v>
      </c>
      <c r="P19" s="27"/>
    </row>
    <row r="20" spans="1:18">
      <c r="A20" s="19"/>
      <c r="B20" s="20" t="s">
        <v>18</v>
      </c>
      <c r="C20" s="21">
        <v>232</v>
      </c>
      <c r="D20" s="22">
        <v>112</v>
      </c>
      <c r="E20" s="22">
        <v>132</v>
      </c>
      <c r="F20" s="22">
        <v>148</v>
      </c>
      <c r="G20" s="22">
        <v>158</v>
      </c>
      <c r="H20" s="22">
        <v>330</v>
      </c>
      <c r="I20" s="22">
        <v>319</v>
      </c>
      <c r="J20" s="22">
        <v>320</v>
      </c>
      <c r="K20" s="22">
        <v>375</v>
      </c>
      <c r="L20" s="22">
        <v>326</v>
      </c>
      <c r="M20" s="23">
        <v>675</v>
      </c>
      <c r="N20" s="11"/>
      <c r="O20" s="24">
        <v>3127</v>
      </c>
      <c r="P20" s="27"/>
    </row>
    <row r="21" spans="1:18">
      <c r="A21" s="25"/>
      <c r="B21" s="20" t="s">
        <v>19</v>
      </c>
      <c r="C21" s="21">
        <v>218</v>
      </c>
      <c r="D21" s="22">
        <v>108</v>
      </c>
      <c r="E21" s="22">
        <v>122</v>
      </c>
      <c r="F21" s="22">
        <v>131</v>
      </c>
      <c r="G21" s="22">
        <v>162</v>
      </c>
      <c r="H21" s="22">
        <v>327</v>
      </c>
      <c r="I21" s="22">
        <v>324</v>
      </c>
      <c r="J21" s="22">
        <v>322</v>
      </c>
      <c r="K21" s="22">
        <v>390</v>
      </c>
      <c r="L21" s="22">
        <v>345</v>
      </c>
      <c r="M21" s="23">
        <v>699</v>
      </c>
      <c r="N21" s="26"/>
      <c r="O21" s="24">
        <f t="shared" ref="O21:O27" si="2">SUM(C21:M21)</f>
        <v>3148</v>
      </c>
      <c r="P21" s="27">
        <f t="shared" ref="P21:P30" si="3">SUM(C21:L21)</f>
        <v>2449</v>
      </c>
    </row>
    <row r="22" spans="1:18">
      <c r="A22" s="25"/>
      <c r="B22" s="20" t="s">
        <v>20</v>
      </c>
      <c r="C22" s="21">
        <v>201</v>
      </c>
      <c r="D22" s="22">
        <v>92</v>
      </c>
      <c r="E22" s="22">
        <v>98</v>
      </c>
      <c r="F22" s="22">
        <v>103</v>
      </c>
      <c r="G22" s="22">
        <v>150</v>
      </c>
      <c r="H22" s="22">
        <v>296</v>
      </c>
      <c r="I22" s="22">
        <v>313</v>
      </c>
      <c r="J22" s="22">
        <v>317</v>
      </c>
      <c r="K22" s="22">
        <v>353</v>
      </c>
      <c r="L22" s="22">
        <v>318</v>
      </c>
      <c r="M22" s="23">
        <v>689</v>
      </c>
      <c r="N22" s="26"/>
      <c r="O22" s="24">
        <f t="shared" si="2"/>
        <v>2930</v>
      </c>
      <c r="P22" s="27">
        <f t="shared" si="3"/>
        <v>2241</v>
      </c>
    </row>
    <row r="23" spans="1:18">
      <c r="A23" s="25"/>
      <c r="B23" s="20" t="s">
        <v>21</v>
      </c>
      <c r="C23" s="21">
        <v>201</v>
      </c>
      <c r="D23" s="22">
        <v>76</v>
      </c>
      <c r="E23" s="22">
        <v>86</v>
      </c>
      <c r="F23" s="22">
        <v>80</v>
      </c>
      <c r="G23" s="22">
        <v>148</v>
      </c>
      <c r="H23" s="22">
        <v>284</v>
      </c>
      <c r="I23" s="22">
        <v>312</v>
      </c>
      <c r="J23" s="22">
        <v>311</v>
      </c>
      <c r="K23" s="22">
        <v>341</v>
      </c>
      <c r="L23" s="22">
        <v>311</v>
      </c>
      <c r="M23" s="23">
        <v>685</v>
      </c>
      <c r="N23" s="26"/>
      <c r="O23" s="24">
        <f t="shared" si="2"/>
        <v>2835</v>
      </c>
      <c r="P23" s="27">
        <f t="shared" si="3"/>
        <v>2150</v>
      </c>
    </row>
    <row r="24" spans="1:18">
      <c r="A24" s="25"/>
      <c r="B24" s="20" t="s">
        <v>22</v>
      </c>
      <c r="C24" s="21">
        <v>178</v>
      </c>
      <c r="D24" s="22">
        <v>74</v>
      </c>
      <c r="E24" s="22">
        <v>76</v>
      </c>
      <c r="F24" s="22">
        <v>64</v>
      </c>
      <c r="G24" s="22">
        <v>145</v>
      </c>
      <c r="H24" s="22">
        <v>274</v>
      </c>
      <c r="I24" s="22">
        <v>301</v>
      </c>
      <c r="J24" s="22">
        <v>294</v>
      </c>
      <c r="K24" s="22">
        <v>339</v>
      </c>
      <c r="L24" s="22">
        <v>307</v>
      </c>
      <c r="M24" s="23">
        <v>668</v>
      </c>
      <c r="N24" s="26"/>
      <c r="O24" s="24">
        <f t="shared" si="2"/>
        <v>2720</v>
      </c>
      <c r="P24" s="27">
        <f t="shared" si="3"/>
        <v>2052</v>
      </c>
    </row>
    <row r="25" spans="1:18">
      <c r="A25" s="25" t="s">
        <v>23</v>
      </c>
      <c r="B25" s="20" t="s">
        <v>24</v>
      </c>
      <c r="C25" s="21">
        <v>176</v>
      </c>
      <c r="D25" s="22">
        <v>58</v>
      </c>
      <c r="E25" s="22">
        <v>70</v>
      </c>
      <c r="F25" s="22">
        <v>56</v>
      </c>
      <c r="G25" s="22">
        <v>141</v>
      </c>
      <c r="H25" s="22">
        <v>267</v>
      </c>
      <c r="I25" s="22">
        <v>315</v>
      </c>
      <c r="J25" s="22">
        <v>306</v>
      </c>
      <c r="K25" s="22">
        <v>325</v>
      </c>
      <c r="L25" s="22">
        <v>306</v>
      </c>
      <c r="M25" s="23">
        <v>651</v>
      </c>
      <c r="N25" s="26"/>
      <c r="O25" s="24">
        <f t="shared" si="2"/>
        <v>2671</v>
      </c>
      <c r="P25" s="27">
        <f t="shared" si="3"/>
        <v>2020</v>
      </c>
    </row>
    <row r="26" spans="1:18">
      <c r="A26" s="25"/>
      <c r="B26" s="20" t="s">
        <v>25</v>
      </c>
      <c r="C26" s="21">
        <v>172</v>
      </c>
      <c r="D26" s="22">
        <v>42</v>
      </c>
      <c r="E26" s="22">
        <v>59</v>
      </c>
      <c r="F26" s="22">
        <v>46</v>
      </c>
      <c r="G26" s="22">
        <v>133</v>
      </c>
      <c r="H26" s="22">
        <v>254</v>
      </c>
      <c r="I26" s="22">
        <v>311</v>
      </c>
      <c r="J26" s="22">
        <v>289</v>
      </c>
      <c r="K26" s="22">
        <v>304</v>
      </c>
      <c r="L26" s="22">
        <v>288</v>
      </c>
      <c r="M26" s="23">
        <v>599</v>
      </c>
      <c r="N26" s="26"/>
      <c r="O26" s="24">
        <f t="shared" si="2"/>
        <v>2497</v>
      </c>
      <c r="P26" s="27">
        <f t="shared" si="3"/>
        <v>1898</v>
      </c>
    </row>
    <row r="27" spans="1:18">
      <c r="A27" s="25"/>
      <c r="B27" s="20" t="s">
        <v>26</v>
      </c>
      <c r="C27" s="21">
        <v>160</v>
      </c>
      <c r="D27" s="22">
        <v>36</v>
      </c>
      <c r="E27" s="22">
        <v>56</v>
      </c>
      <c r="F27" s="22">
        <v>41</v>
      </c>
      <c r="G27" s="22">
        <v>126</v>
      </c>
      <c r="H27" s="22">
        <v>236</v>
      </c>
      <c r="I27" s="22">
        <v>298</v>
      </c>
      <c r="J27" s="22">
        <v>284</v>
      </c>
      <c r="K27" s="22">
        <v>286</v>
      </c>
      <c r="L27" s="22">
        <v>287</v>
      </c>
      <c r="M27" s="23">
        <v>570</v>
      </c>
      <c r="N27" s="26"/>
      <c r="O27" s="24">
        <f t="shared" si="2"/>
        <v>2380</v>
      </c>
      <c r="P27" s="27">
        <f t="shared" si="3"/>
        <v>1810</v>
      </c>
    </row>
    <row r="28" spans="1:18">
      <c r="A28" s="25"/>
      <c r="B28" s="20" t="s">
        <v>27</v>
      </c>
      <c r="C28" s="29">
        <v>149</v>
      </c>
      <c r="D28" s="30">
        <v>19</v>
      </c>
      <c r="E28" s="30">
        <v>37</v>
      </c>
      <c r="F28" s="30">
        <v>20</v>
      </c>
      <c r="G28" s="30">
        <v>106</v>
      </c>
      <c r="H28" s="30">
        <v>200</v>
      </c>
      <c r="I28" s="30">
        <v>270</v>
      </c>
      <c r="J28" s="30">
        <v>235</v>
      </c>
      <c r="K28" s="30">
        <v>265</v>
      </c>
      <c r="L28" s="30">
        <v>260</v>
      </c>
      <c r="M28" s="23">
        <v>573</v>
      </c>
      <c r="N28" s="38"/>
      <c r="O28" s="24">
        <v>2133</v>
      </c>
      <c r="P28" s="27">
        <f t="shared" si="3"/>
        <v>1561</v>
      </c>
      <c r="R28" s="28"/>
    </row>
    <row r="29" spans="1:18">
      <c r="A29" s="25"/>
      <c r="B29" s="20" t="s">
        <v>28</v>
      </c>
      <c r="C29" s="29">
        <v>138</v>
      </c>
      <c r="D29" s="30">
        <v>16</v>
      </c>
      <c r="E29" s="30">
        <v>35</v>
      </c>
      <c r="F29" s="30">
        <v>64</v>
      </c>
      <c r="G29" s="30">
        <v>112</v>
      </c>
      <c r="H29" s="30">
        <v>157</v>
      </c>
      <c r="I29" s="30">
        <v>268</v>
      </c>
      <c r="J29" s="30">
        <v>230</v>
      </c>
      <c r="K29" s="30">
        <v>262</v>
      </c>
      <c r="L29" s="30">
        <v>238</v>
      </c>
      <c r="M29" s="23">
        <v>548</v>
      </c>
      <c r="N29" s="38"/>
      <c r="O29" s="24">
        <v>2067</v>
      </c>
      <c r="P29" s="27">
        <f t="shared" si="3"/>
        <v>1520</v>
      </c>
      <c r="R29" s="39"/>
    </row>
    <row r="30" spans="1:18" ht="14.25" thickBot="1">
      <c r="A30" s="496"/>
      <c r="B30" s="497" t="s">
        <v>29</v>
      </c>
      <c r="C30" s="498">
        <v>172</v>
      </c>
      <c r="D30" s="499">
        <v>24</v>
      </c>
      <c r="E30" s="499">
        <v>29</v>
      </c>
      <c r="F30" s="499">
        <v>85</v>
      </c>
      <c r="G30" s="499">
        <v>104</v>
      </c>
      <c r="H30" s="499">
        <v>134</v>
      </c>
      <c r="I30" s="499">
        <v>281</v>
      </c>
      <c r="J30" s="499">
        <v>235</v>
      </c>
      <c r="K30" s="499">
        <v>253</v>
      </c>
      <c r="L30" s="499">
        <v>227</v>
      </c>
      <c r="M30" s="500">
        <v>508</v>
      </c>
      <c r="N30" s="38"/>
      <c r="O30" s="501">
        <v>2051</v>
      </c>
      <c r="P30" s="27">
        <f t="shared" si="3"/>
        <v>1544</v>
      </c>
    </row>
    <row r="31" spans="1:18" s="34" customFormat="1" ht="4.5" customHeight="1">
      <c r="A31" s="3"/>
      <c r="B31" s="3"/>
      <c r="C31" s="31"/>
      <c r="D31" s="31"/>
      <c r="E31" s="31"/>
      <c r="F31" s="31"/>
      <c r="G31" s="31"/>
      <c r="H31" s="31"/>
      <c r="I31" s="31"/>
      <c r="J31" s="31"/>
      <c r="K31" s="31"/>
      <c r="L31" s="31"/>
      <c r="M31" s="32"/>
      <c r="N31" s="31"/>
      <c r="O31" s="31"/>
      <c r="P31" s="33"/>
    </row>
    <row r="32" spans="1:18" ht="16.5" customHeight="1">
      <c r="A32" s="45" t="s">
        <v>32</v>
      </c>
      <c r="B32" s="45"/>
      <c r="F32" s="46"/>
      <c r="G32" s="46"/>
      <c r="H32" s="46"/>
      <c r="I32" s="46"/>
    </row>
    <row r="33" ht="12.75" customHeight="1"/>
  </sheetData>
  <mergeCells count="2">
    <mergeCell ref="A3:B3"/>
    <mergeCell ref="A18:B18"/>
  </mergeCells>
  <phoneticPr fontId="3"/>
  <pageMargins left="0.98425196850393704" right="0.70866141732283472" top="0.59055118110236227" bottom="0.39370078740157483" header="0.51181102362204722" footer="0.19685039370078741"/>
  <headerFooter alignWithMargins="0">
    <oddFooter>&amp;L&amp;"ＭＳ Ｐ明朝,標準"&amp;10－２０－</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topLeftCell="A4" zoomScaleNormal="100" zoomScaleSheetLayoutView="100" workbookViewId="0">
      <selection activeCell="B52" sqref="B52"/>
    </sheetView>
  </sheetViews>
  <sheetFormatPr defaultRowHeight="12.75"/>
  <cols>
    <col min="1" max="1" width="2.625" style="277" customWidth="1"/>
    <col min="2" max="2" width="24.625" style="277" customWidth="1"/>
    <col min="3" max="3" width="2.75" style="277" customWidth="1"/>
    <col min="4" max="16" width="9.375" style="277" customWidth="1"/>
    <col min="17" max="16384" width="9" style="277"/>
  </cols>
  <sheetData>
    <row r="1" spans="1:16" s="5" customFormat="1" ht="16.5" customHeight="1" thickBot="1">
      <c r="A1" s="49" t="s">
        <v>367</v>
      </c>
      <c r="B1" s="49"/>
      <c r="C1" s="49"/>
      <c r="D1" s="278"/>
      <c r="E1" s="101"/>
      <c r="F1" s="101"/>
      <c r="G1" s="101"/>
      <c r="H1" s="101"/>
      <c r="I1" s="101"/>
      <c r="J1" s="101"/>
      <c r="K1" s="101"/>
      <c r="L1" s="101"/>
      <c r="M1" s="101"/>
      <c r="N1" s="7"/>
      <c r="O1" s="7"/>
      <c r="P1" s="7" t="s">
        <v>366</v>
      </c>
    </row>
    <row r="2" spans="1:16" s="5" customFormat="1" ht="16.5" customHeight="1">
      <c r="A2" s="569" t="s">
        <v>187</v>
      </c>
      <c r="B2" s="631"/>
      <c r="C2" s="570"/>
      <c r="D2" s="72" t="s">
        <v>188</v>
      </c>
      <c r="E2" s="411" t="s">
        <v>108</v>
      </c>
      <c r="F2" s="411" t="s">
        <v>189</v>
      </c>
      <c r="G2" s="411" t="s">
        <v>365</v>
      </c>
      <c r="H2" s="411" t="s">
        <v>364</v>
      </c>
      <c r="I2" s="411" t="s">
        <v>363</v>
      </c>
      <c r="J2" s="411" t="s">
        <v>61</v>
      </c>
      <c r="K2" s="411" t="s">
        <v>58</v>
      </c>
      <c r="L2" s="631" t="s">
        <v>56</v>
      </c>
      <c r="M2" s="631"/>
      <c r="N2" s="411" t="s">
        <v>193</v>
      </c>
      <c r="O2" s="71" t="s">
        <v>194</v>
      </c>
      <c r="P2" s="174" t="s">
        <v>195</v>
      </c>
    </row>
    <row r="3" spans="1:16" s="5" customFormat="1" ht="13.5" customHeight="1" thickBot="1">
      <c r="A3" s="571"/>
      <c r="B3" s="632"/>
      <c r="C3" s="572"/>
      <c r="D3" s="67"/>
      <c r="E3" s="412"/>
      <c r="F3" s="412"/>
      <c r="G3" s="412"/>
      <c r="H3" s="412"/>
      <c r="I3" s="412"/>
      <c r="J3" s="412"/>
      <c r="K3" s="412"/>
      <c r="L3" s="331" t="s">
        <v>53</v>
      </c>
      <c r="M3" s="389" t="s">
        <v>196</v>
      </c>
      <c r="N3" s="412"/>
      <c r="O3" s="66"/>
      <c r="P3" s="175"/>
    </row>
    <row r="4" spans="1:16" s="5" customFormat="1" ht="13.35" customHeight="1">
      <c r="A4" s="563" t="s">
        <v>197</v>
      </c>
      <c r="B4" s="633"/>
      <c r="C4" s="413"/>
      <c r="D4" s="491">
        <v>73563</v>
      </c>
      <c r="E4" s="452">
        <v>63157</v>
      </c>
      <c r="F4" s="452">
        <v>74499</v>
      </c>
      <c r="G4" s="452">
        <v>85707</v>
      </c>
      <c r="H4" s="452">
        <v>87426</v>
      </c>
      <c r="I4" s="452">
        <v>91709</v>
      </c>
      <c r="J4" s="452">
        <v>107537</v>
      </c>
      <c r="K4" s="452">
        <v>103462</v>
      </c>
      <c r="L4" s="490">
        <f>L15</f>
        <v>96322</v>
      </c>
      <c r="M4" s="489">
        <f>M15</f>
        <v>3906</v>
      </c>
      <c r="N4" s="452">
        <v>97265</v>
      </c>
      <c r="O4" s="488">
        <v>84274</v>
      </c>
      <c r="P4" s="451">
        <v>84160</v>
      </c>
    </row>
    <row r="5" spans="1:16" s="5" customFormat="1" ht="13.35" customHeight="1">
      <c r="A5" s="565" t="s">
        <v>198</v>
      </c>
      <c r="B5" s="634"/>
      <c r="C5" s="410"/>
      <c r="D5" s="478" t="s">
        <v>153</v>
      </c>
      <c r="E5" s="477" t="s">
        <v>153</v>
      </c>
      <c r="F5" s="477" t="s">
        <v>153</v>
      </c>
      <c r="G5" s="477" t="s">
        <v>153</v>
      </c>
      <c r="H5" s="477" t="s">
        <v>153</v>
      </c>
      <c r="I5" s="477" t="s">
        <v>153</v>
      </c>
      <c r="J5" s="477" t="s">
        <v>325</v>
      </c>
      <c r="K5" s="477" t="s">
        <v>325</v>
      </c>
      <c r="L5" s="487" t="s">
        <v>325</v>
      </c>
      <c r="M5" s="486" t="s">
        <v>325</v>
      </c>
      <c r="N5" s="477" t="s">
        <v>325</v>
      </c>
      <c r="O5" s="485" t="s">
        <v>325</v>
      </c>
      <c r="P5" s="484" t="s">
        <v>325</v>
      </c>
    </row>
    <row r="6" spans="1:16" s="5" customFormat="1" ht="13.35" customHeight="1">
      <c r="A6" s="431"/>
      <c r="B6" s="346" t="s">
        <v>362</v>
      </c>
      <c r="C6" s="438"/>
      <c r="D6" s="191" t="s">
        <v>153</v>
      </c>
      <c r="E6" s="192" t="s">
        <v>153</v>
      </c>
      <c r="F6" s="192" t="s">
        <v>153</v>
      </c>
      <c r="G6" s="192" t="s">
        <v>153</v>
      </c>
      <c r="H6" s="192" t="s">
        <v>153</v>
      </c>
      <c r="I6" s="192" t="s">
        <v>153</v>
      </c>
      <c r="J6" s="192" t="s">
        <v>325</v>
      </c>
      <c r="K6" s="192" t="s">
        <v>325</v>
      </c>
      <c r="L6" s="483" t="s">
        <v>325</v>
      </c>
      <c r="M6" s="471" t="s">
        <v>325</v>
      </c>
      <c r="N6" s="192" t="s">
        <v>325</v>
      </c>
      <c r="O6" s="352" t="s">
        <v>325</v>
      </c>
      <c r="P6" s="234" t="s">
        <v>325</v>
      </c>
    </row>
    <row r="7" spans="1:16" s="5" customFormat="1" ht="13.35" customHeight="1">
      <c r="A7" s="431"/>
      <c r="B7" s="353" t="s">
        <v>361</v>
      </c>
      <c r="C7" s="433"/>
      <c r="D7" s="467" t="s">
        <v>153</v>
      </c>
      <c r="E7" s="427" t="s">
        <v>153</v>
      </c>
      <c r="F7" s="427" t="s">
        <v>153</v>
      </c>
      <c r="G7" s="427" t="s">
        <v>153</v>
      </c>
      <c r="H7" s="427" t="s">
        <v>153</v>
      </c>
      <c r="I7" s="427" t="s">
        <v>153</v>
      </c>
      <c r="J7" s="427" t="s">
        <v>325</v>
      </c>
      <c r="K7" s="427" t="s">
        <v>325</v>
      </c>
      <c r="L7" s="470" t="s">
        <v>325</v>
      </c>
      <c r="M7" s="465" t="s">
        <v>325</v>
      </c>
      <c r="N7" s="427" t="s">
        <v>325</v>
      </c>
      <c r="O7" s="363" t="s">
        <v>325</v>
      </c>
      <c r="P7" s="364" t="s">
        <v>325</v>
      </c>
    </row>
    <row r="8" spans="1:16" s="5" customFormat="1" ht="13.35" customHeight="1">
      <c r="A8" s="431"/>
      <c r="B8" s="353" t="s">
        <v>360</v>
      </c>
      <c r="C8" s="433"/>
      <c r="D8" s="467" t="s">
        <v>153</v>
      </c>
      <c r="E8" s="427" t="s">
        <v>153</v>
      </c>
      <c r="F8" s="427" t="s">
        <v>153</v>
      </c>
      <c r="G8" s="427" t="s">
        <v>153</v>
      </c>
      <c r="H8" s="427" t="s">
        <v>153</v>
      </c>
      <c r="I8" s="427" t="s">
        <v>153</v>
      </c>
      <c r="J8" s="427" t="s">
        <v>325</v>
      </c>
      <c r="K8" s="427" t="s">
        <v>325</v>
      </c>
      <c r="L8" s="470" t="s">
        <v>325</v>
      </c>
      <c r="M8" s="465" t="s">
        <v>325</v>
      </c>
      <c r="N8" s="427" t="s">
        <v>325</v>
      </c>
      <c r="O8" s="363" t="s">
        <v>325</v>
      </c>
      <c r="P8" s="364" t="s">
        <v>325</v>
      </c>
    </row>
    <row r="9" spans="1:16" s="5" customFormat="1" ht="13.35" customHeight="1">
      <c r="A9" s="431"/>
      <c r="B9" s="353" t="s">
        <v>359</v>
      </c>
      <c r="C9" s="433"/>
      <c r="D9" s="467" t="s">
        <v>153</v>
      </c>
      <c r="E9" s="427" t="s">
        <v>153</v>
      </c>
      <c r="F9" s="427" t="s">
        <v>153</v>
      </c>
      <c r="G9" s="427" t="s">
        <v>153</v>
      </c>
      <c r="H9" s="427" t="s">
        <v>153</v>
      </c>
      <c r="I9" s="427" t="s">
        <v>153</v>
      </c>
      <c r="J9" s="427" t="s">
        <v>325</v>
      </c>
      <c r="K9" s="427" t="s">
        <v>325</v>
      </c>
      <c r="L9" s="470" t="s">
        <v>325</v>
      </c>
      <c r="M9" s="465" t="s">
        <v>325</v>
      </c>
      <c r="N9" s="427" t="s">
        <v>325</v>
      </c>
      <c r="O9" s="363" t="s">
        <v>325</v>
      </c>
      <c r="P9" s="364" t="s">
        <v>325</v>
      </c>
    </row>
    <row r="10" spans="1:16" s="5" customFormat="1" ht="13.35" customHeight="1">
      <c r="A10" s="431"/>
      <c r="B10" s="353" t="s">
        <v>358</v>
      </c>
      <c r="C10" s="433"/>
      <c r="D10" s="467" t="s">
        <v>153</v>
      </c>
      <c r="E10" s="427" t="s">
        <v>153</v>
      </c>
      <c r="F10" s="427" t="s">
        <v>153</v>
      </c>
      <c r="G10" s="427" t="s">
        <v>153</v>
      </c>
      <c r="H10" s="427" t="s">
        <v>153</v>
      </c>
      <c r="I10" s="427" t="s">
        <v>153</v>
      </c>
      <c r="J10" s="427" t="s">
        <v>325</v>
      </c>
      <c r="K10" s="427" t="s">
        <v>325</v>
      </c>
      <c r="L10" s="470" t="s">
        <v>325</v>
      </c>
      <c r="M10" s="465" t="s">
        <v>325</v>
      </c>
      <c r="N10" s="427" t="s">
        <v>325</v>
      </c>
      <c r="O10" s="363" t="s">
        <v>325</v>
      </c>
      <c r="P10" s="364" t="s">
        <v>325</v>
      </c>
    </row>
    <row r="11" spans="1:16" s="5" customFormat="1" ht="13.35" customHeight="1">
      <c r="A11" s="431"/>
      <c r="B11" s="353" t="s">
        <v>357</v>
      </c>
      <c r="C11" s="433"/>
      <c r="D11" s="467" t="s">
        <v>153</v>
      </c>
      <c r="E11" s="427" t="s">
        <v>153</v>
      </c>
      <c r="F11" s="427" t="s">
        <v>153</v>
      </c>
      <c r="G11" s="427" t="s">
        <v>153</v>
      </c>
      <c r="H11" s="427" t="s">
        <v>153</v>
      </c>
      <c r="I11" s="427" t="s">
        <v>153</v>
      </c>
      <c r="J11" s="427" t="s">
        <v>325</v>
      </c>
      <c r="K11" s="427" t="s">
        <v>325</v>
      </c>
      <c r="L11" s="470" t="s">
        <v>325</v>
      </c>
      <c r="M11" s="465" t="s">
        <v>325</v>
      </c>
      <c r="N11" s="427" t="s">
        <v>325</v>
      </c>
      <c r="O11" s="363" t="s">
        <v>325</v>
      </c>
      <c r="P11" s="364" t="s">
        <v>325</v>
      </c>
    </row>
    <row r="12" spans="1:16" s="5" customFormat="1" ht="13.35" customHeight="1">
      <c r="A12" s="431"/>
      <c r="B12" s="353" t="s">
        <v>356</v>
      </c>
      <c r="C12" s="433"/>
      <c r="D12" s="467" t="s">
        <v>153</v>
      </c>
      <c r="E12" s="427" t="s">
        <v>153</v>
      </c>
      <c r="F12" s="427" t="s">
        <v>153</v>
      </c>
      <c r="G12" s="427" t="s">
        <v>153</v>
      </c>
      <c r="H12" s="427" t="s">
        <v>153</v>
      </c>
      <c r="I12" s="427" t="s">
        <v>153</v>
      </c>
      <c r="J12" s="427" t="s">
        <v>325</v>
      </c>
      <c r="K12" s="427" t="s">
        <v>325</v>
      </c>
      <c r="L12" s="470" t="s">
        <v>325</v>
      </c>
      <c r="M12" s="465" t="s">
        <v>325</v>
      </c>
      <c r="N12" s="427" t="s">
        <v>325</v>
      </c>
      <c r="O12" s="363" t="s">
        <v>325</v>
      </c>
      <c r="P12" s="364" t="s">
        <v>325</v>
      </c>
    </row>
    <row r="13" spans="1:16" s="5" customFormat="1" ht="13.35" customHeight="1">
      <c r="A13" s="431"/>
      <c r="B13" s="353" t="s">
        <v>355</v>
      </c>
      <c r="C13" s="433"/>
      <c r="D13" s="467" t="s">
        <v>153</v>
      </c>
      <c r="E13" s="427" t="s">
        <v>153</v>
      </c>
      <c r="F13" s="427" t="s">
        <v>153</v>
      </c>
      <c r="G13" s="427" t="s">
        <v>153</v>
      </c>
      <c r="H13" s="427" t="s">
        <v>153</v>
      </c>
      <c r="I13" s="427" t="s">
        <v>153</v>
      </c>
      <c r="J13" s="427" t="s">
        <v>325</v>
      </c>
      <c r="K13" s="427" t="s">
        <v>325</v>
      </c>
      <c r="L13" s="470" t="s">
        <v>325</v>
      </c>
      <c r="M13" s="465" t="s">
        <v>325</v>
      </c>
      <c r="N13" s="427" t="s">
        <v>325</v>
      </c>
      <c r="O13" s="363" t="s">
        <v>325</v>
      </c>
      <c r="P13" s="364" t="s">
        <v>325</v>
      </c>
    </row>
    <row r="14" spans="1:16" s="5" customFormat="1" ht="13.35" customHeight="1">
      <c r="A14" s="482"/>
      <c r="B14" s="365" t="s">
        <v>354</v>
      </c>
      <c r="C14" s="448"/>
      <c r="D14" s="195" t="s">
        <v>153</v>
      </c>
      <c r="E14" s="196" t="s">
        <v>153</v>
      </c>
      <c r="F14" s="196" t="s">
        <v>153</v>
      </c>
      <c r="G14" s="196" t="s">
        <v>153</v>
      </c>
      <c r="H14" s="196" t="s">
        <v>153</v>
      </c>
      <c r="I14" s="196" t="s">
        <v>153</v>
      </c>
      <c r="J14" s="196" t="s">
        <v>325</v>
      </c>
      <c r="K14" s="196" t="s">
        <v>325</v>
      </c>
      <c r="L14" s="481" t="s">
        <v>325</v>
      </c>
      <c r="M14" s="480" t="s">
        <v>325</v>
      </c>
      <c r="N14" s="196" t="s">
        <v>325</v>
      </c>
      <c r="O14" s="479" t="s">
        <v>325</v>
      </c>
      <c r="P14" s="237" t="s">
        <v>325</v>
      </c>
    </row>
    <row r="15" spans="1:16" s="5" customFormat="1" ht="13.35" customHeight="1">
      <c r="A15" s="565" t="s">
        <v>208</v>
      </c>
      <c r="B15" s="634"/>
      <c r="C15" s="410"/>
      <c r="D15" s="478">
        <v>73563</v>
      </c>
      <c r="E15" s="477">
        <v>63157</v>
      </c>
      <c r="F15" s="477">
        <v>74499</v>
      </c>
      <c r="G15" s="477">
        <v>85707</v>
      </c>
      <c r="H15" s="477">
        <v>87426</v>
      </c>
      <c r="I15" s="477">
        <v>91709</v>
      </c>
      <c r="J15" s="475">
        <v>107537</v>
      </c>
      <c r="K15" s="475">
        <v>103462</v>
      </c>
      <c r="L15" s="373">
        <v>96322</v>
      </c>
      <c r="M15" s="476">
        <v>3906</v>
      </c>
      <c r="N15" s="475">
        <v>97265</v>
      </c>
      <c r="O15" s="474">
        <v>84274</v>
      </c>
      <c r="P15" s="473">
        <v>84160</v>
      </c>
    </row>
    <row r="16" spans="1:16" s="5" customFormat="1" ht="13.35" customHeight="1">
      <c r="A16" s="431"/>
      <c r="B16" s="295" t="s">
        <v>353</v>
      </c>
      <c r="C16" s="438"/>
      <c r="D16" s="191">
        <v>14883</v>
      </c>
      <c r="E16" s="192">
        <v>7353</v>
      </c>
      <c r="F16" s="192" t="s">
        <v>173</v>
      </c>
      <c r="G16" s="192" t="s">
        <v>173</v>
      </c>
      <c r="H16" s="192">
        <v>9535</v>
      </c>
      <c r="I16" s="192">
        <v>9260</v>
      </c>
      <c r="J16" s="233">
        <v>9488</v>
      </c>
      <c r="K16" s="233">
        <v>10245</v>
      </c>
      <c r="L16" s="472">
        <v>7106</v>
      </c>
      <c r="M16" s="471" t="s">
        <v>325</v>
      </c>
      <c r="N16" s="233">
        <v>50</v>
      </c>
      <c r="O16" s="352" t="s">
        <v>153</v>
      </c>
      <c r="P16" s="234" t="s">
        <v>325</v>
      </c>
    </row>
    <row r="17" spans="1:16" s="5" customFormat="1" ht="13.35" customHeight="1">
      <c r="A17" s="431"/>
      <c r="B17" s="300" t="s">
        <v>352</v>
      </c>
      <c r="C17" s="433"/>
      <c r="D17" s="467">
        <v>4140</v>
      </c>
      <c r="E17" s="427">
        <v>2742</v>
      </c>
      <c r="F17" s="427">
        <v>2518</v>
      </c>
      <c r="G17" s="427">
        <v>3405</v>
      </c>
      <c r="H17" s="427">
        <v>3196</v>
      </c>
      <c r="I17" s="427">
        <v>2955</v>
      </c>
      <c r="J17" s="360">
        <v>1999</v>
      </c>
      <c r="K17" s="360">
        <v>1981</v>
      </c>
      <c r="L17" s="466">
        <v>2210</v>
      </c>
      <c r="M17" s="465" t="s">
        <v>325</v>
      </c>
      <c r="N17" s="360">
        <v>2604</v>
      </c>
      <c r="O17" s="363">
        <v>936</v>
      </c>
      <c r="P17" s="364">
        <v>1657</v>
      </c>
    </row>
    <row r="18" spans="1:16" s="5" customFormat="1" ht="13.35" customHeight="1">
      <c r="A18" s="431"/>
      <c r="B18" s="300" t="s">
        <v>211</v>
      </c>
      <c r="C18" s="433"/>
      <c r="D18" s="467">
        <v>1526</v>
      </c>
      <c r="E18" s="427">
        <v>1860</v>
      </c>
      <c r="F18" s="427">
        <v>1613</v>
      </c>
      <c r="G18" s="427">
        <v>2350</v>
      </c>
      <c r="H18" s="427">
        <v>3055</v>
      </c>
      <c r="I18" s="427">
        <v>3822</v>
      </c>
      <c r="J18" s="360">
        <v>2799</v>
      </c>
      <c r="K18" s="360">
        <v>3017</v>
      </c>
      <c r="L18" s="466">
        <v>2450</v>
      </c>
      <c r="M18" s="465" t="s">
        <v>325</v>
      </c>
      <c r="N18" s="360">
        <v>2105</v>
      </c>
      <c r="O18" s="363">
        <v>959</v>
      </c>
      <c r="P18" s="364">
        <v>1725</v>
      </c>
    </row>
    <row r="19" spans="1:16" s="5" customFormat="1" ht="13.35" customHeight="1">
      <c r="A19" s="431"/>
      <c r="B19" s="300" t="s">
        <v>351</v>
      </c>
      <c r="C19" s="433"/>
      <c r="D19" s="467">
        <v>5971</v>
      </c>
      <c r="E19" s="427">
        <v>2978</v>
      </c>
      <c r="F19" s="427">
        <v>7270</v>
      </c>
      <c r="G19" s="427">
        <v>11482</v>
      </c>
      <c r="H19" s="427">
        <v>11935</v>
      </c>
      <c r="I19" s="427">
        <v>7907</v>
      </c>
      <c r="J19" s="360">
        <v>10264</v>
      </c>
      <c r="K19" s="360">
        <v>8861</v>
      </c>
      <c r="L19" s="466">
        <v>6662</v>
      </c>
      <c r="M19" s="469" t="s">
        <v>173</v>
      </c>
      <c r="N19" s="360">
        <v>6533</v>
      </c>
      <c r="O19" s="358">
        <v>6184</v>
      </c>
      <c r="P19" s="359">
        <v>5637</v>
      </c>
    </row>
    <row r="20" spans="1:16" s="5" customFormat="1" ht="13.35" customHeight="1">
      <c r="A20" s="431"/>
      <c r="B20" s="300" t="s">
        <v>350</v>
      </c>
      <c r="C20" s="433"/>
      <c r="D20" s="467">
        <v>1415</v>
      </c>
      <c r="E20" s="427">
        <v>1074</v>
      </c>
      <c r="F20" s="427">
        <v>1236</v>
      </c>
      <c r="G20" s="427">
        <v>1039</v>
      </c>
      <c r="H20" s="427">
        <v>1485</v>
      </c>
      <c r="I20" s="427">
        <v>1269</v>
      </c>
      <c r="J20" s="360">
        <v>1055</v>
      </c>
      <c r="K20" s="360">
        <v>1069</v>
      </c>
      <c r="L20" s="466">
        <v>1242</v>
      </c>
      <c r="M20" s="469" t="s">
        <v>173</v>
      </c>
      <c r="N20" s="360">
        <v>692</v>
      </c>
      <c r="O20" s="363" t="s">
        <v>173</v>
      </c>
      <c r="P20" s="364" t="s">
        <v>323</v>
      </c>
    </row>
    <row r="21" spans="1:16" s="5" customFormat="1" ht="13.35" customHeight="1">
      <c r="A21" s="431"/>
      <c r="B21" s="300" t="s">
        <v>349</v>
      </c>
      <c r="C21" s="433"/>
      <c r="D21" s="467">
        <v>1567</v>
      </c>
      <c r="E21" s="427">
        <v>5518</v>
      </c>
      <c r="F21" s="427" t="s">
        <v>173</v>
      </c>
      <c r="G21" s="427">
        <v>1288</v>
      </c>
      <c r="H21" s="427">
        <v>1593</v>
      </c>
      <c r="I21" s="427">
        <v>3893</v>
      </c>
      <c r="J21" s="360">
        <v>4787</v>
      </c>
      <c r="K21" s="360">
        <v>1662</v>
      </c>
      <c r="L21" s="466">
        <v>3252</v>
      </c>
      <c r="M21" s="465" t="s">
        <v>325</v>
      </c>
      <c r="N21" s="360">
        <v>2649</v>
      </c>
      <c r="O21" s="363" t="s">
        <v>173</v>
      </c>
      <c r="P21" s="364" t="s">
        <v>323</v>
      </c>
    </row>
    <row r="22" spans="1:16" s="5" customFormat="1" ht="13.35" customHeight="1">
      <c r="A22" s="431"/>
      <c r="B22" s="300" t="s">
        <v>348</v>
      </c>
      <c r="C22" s="433"/>
      <c r="D22" s="467">
        <v>8151</v>
      </c>
      <c r="E22" s="427">
        <v>7620</v>
      </c>
      <c r="F22" s="427">
        <v>11384</v>
      </c>
      <c r="G22" s="427">
        <v>10666</v>
      </c>
      <c r="H22" s="427">
        <v>4807</v>
      </c>
      <c r="I22" s="427">
        <v>12921</v>
      </c>
      <c r="J22" s="360">
        <v>9037</v>
      </c>
      <c r="K22" s="360">
        <v>8350</v>
      </c>
      <c r="L22" s="466">
        <v>11739</v>
      </c>
      <c r="M22" s="465">
        <v>1395</v>
      </c>
      <c r="N22" s="360">
        <v>11751</v>
      </c>
      <c r="O22" s="358">
        <v>10391</v>
      </c>
      <c r="P22" s="359">
        <v>9550</v>
      </c>
    </row>
    <row r="23" spans="1:16" s="5" customFormat="1" ht="13.35" customHeight="1">
      <c r="A23" s="431"/>
      <c r="B23" s="300" t="s">
        <v>347</v>
      </c>
      <c r="C23" s="468" t="s">
        <v>334</v>
      </c>
      <c r="D23" s="467">
        <v>2533</v>
      </c>
      <c r="E23" s="427">
        <v>2821</v>
      </c>
      <c r="F23" s="427">
        <v>2839</v>
      </c>
      <c r="G23" s="427">
        <v>2949</v>
      </c>
      <c r="H23" s="427">
        <v>3579</v>
      </c>
      <c r="I23" s="427">
        <v>3333</v>
      </c>
      <c r="J23" s="360">
        <v>4018</v>
      </c>
      <c r="K23" s="360">
        <v>2177</v>
      </c>
      <c r="L23" s="466">
        <v>2998</v>
      </c>
      <c r="M23" s="469">
        <v>110</v>
      </c>
      <c r="N23" s="360">
        <v>2798</v>
      </c>
      <c r="O23" s="358">
        <v>2042</v>
      </c>
      <c r="P23" s="359">
        <v>1864</v>
      </c>
    </row>
    <row r="24" spans="1:16" s="5" customFormat="1" ht="13.35" customHeight="1">
      <c r="A24" s="431"/>
      <c r="B24" s="300" t="s">
        <v>346</v>
      </c>
      <c r="C24" s="468"/>
      <c r="D24" s="467">
        <v>157</v>
      </c>
      <c r="E24" s="427" t="s">
        <v>173</v>
      </c>
      <c r="F24" s="427">
        <v>158</v>
      </c>
      <c r="G24" s="427" t="s">
        <v>173</v>
      </c>
      <c r="H24" s="427" t="s">
        <v>173</v>
      </c>
      <c r="I24" s="427">
        <v>283</v>
      </c>
      <c r="J24" s="427" t="s">
        <v>173</v>
      </c>
      <c r="K24" s="427">
        <v>341</v>
      </c>
      <c r="L24" s="470" t="s">
        <v>173</v>
      </c>
      <c r="M24" s="469" t="s">
        <v>173</v>
      </c>
      <c r="N24" s="427">
        <v>93</v>
      </c>
      <c r="O24" s="358">
        <v>110</v>
      </c>
      <c r="P24" s="359" t="s">
        <v>323</v>
      </c>
    </row>
    <row r="25" spans="1:16" s="5" customFormat="1" ht="13.35" customHeight="1">
      <c r="A25" s="431"/>
      <c r="B25" s="300" t="s">
        <v>345</v>
      </c>
      <c r="C25" s="468"/>
      <c r="D25" s="467">
        <v>565</v>
      </c>
      <c r="E25" s="427">
        <v>530</v>
      </c>
      <c r="F25" s="427">
        <v>486</v>
      </c>
      <c r="G25" s="427">
        <v>513</v>
      </c>
      <c r="H25" s="427">
        <v>709</v>
      </c>
      <c r="I25" s="427">
        <v>284</v>
      </c>
      <c r="J25" s="360">
        <v>514</v>
      </c>
      <c r="K25" s="360">
        <v>355</v>
      </c>
      <c r="L25" s="466">
        <v>506</v>
      </c>
      <c r="M25" s="469" t="s">
        <v>173</v>
      </c>
      <c r="N25" s="360">
        <v>165</v>
      </c>
      <c r="O25" s="363" t="s">
        <v>173</v>
      </c>
      <c r="P25" s="364">
        <v>274</v>
      </c>
    </row>
    <row r="26" spans="1:16" s="5" customFormat="1" ht="13.35" customHeight="1">
      <c r="A26" s="431"/>
      <c r="B26" s="300" t="s">
        <v>344</v>
      </c>
      <c r="C26" s="468" t="s">
        <v>334</v>
      </c>
      <c r="D26" s="467">
        <v>75</v>
      </c>
      <c r="E26" s="427" t="s">
        <v>173</v>
      </c>
      <c r="F26" s="427">
        <v>113</v>
      </c>
      <c r="G26" s="427" t="s">
        <v>173</v>
      </c>
      <c r="H26" s="427" t="s">
        <v>173</v>
      </c>
      <c r="I26" s="427">
        <v>0</v>
      </c>
      <c r="J26" s="360" t="s">
        <v>325</v>
      </c>
      <c r="K26" s="360" t="s">
        <v>325</v>
      </c>
      <c r="L26" s="466" t="s">
        <v>325</v>
      </c>
      <c r="M26" s="465" t="s">
        <v>325</v>
      </c>
      <c r="N26" s="360" t="s">
        <v>325</v>
      </c>
      <c r="O26" s="363" t="s">
        <v>153</v>
      </c>
      <c r="P26" s="364" t="s">
        <v>325</v>
      </c>
    </row>
    <row r="27" spans="1:16" s="5" customFormat="1" ht="13.35" customHeight="1">
      <c r="A27" s="431"/>
      <c r="B27" s="300" t="s">
        <v>343</v>
      </c>
      <c r="C27" s="468"/>
      <c r="D27" s="467">
        <v>945</v>
      </c>
      <c r="E27" s="427">
        <v>814</v>
      </c>
      <c r="F27" s="427">
        <v>693</v>
      </c>
      <c r="G27" s="427">
        <v>831</v>
      </c>
      <c r="H27" s="427" t="s">
        <v>173</v>
      </c>
      <c r="I27" s="427">
        <v>767</v>
      </c>
      <c r="J27" s="360">
        <v>1102</v>
      </c>
      <c r="K27" s="360">
        <v>802</v>
      </c>
      <c r="L27" s="466">
        <v>744</v>
      </c>
      <c r="M27" s="469" t="s">
        <v>173</v>
      </c>
      <c r="N27" s="360">
        <v>1681</v>
      </c>
      <c r="O27" s="358">
        <v>1085</v>
      </c>
      <c r="P27" s="359">
        <v>1789</v>
      </c>
    </row>
    <row r="28" spans="1:16" s="5" customFormat="1" ht="13.35" customHeight="1">
      <c r="A28" s="431"/>
      <c r="B28" s="300" t="s">
        <v>342</v>
      </c>
      <c r="C28" s="468"/>
      <c r="D28" s="467">
        <v>1667</v>
      </c>
      <c r="E28" s="427">
        <v>1821</v>
      </c>
      <c r="F28" s="427">
        <v>1947</v>
      </c>
      <c r="G28" s="427">
        <v>1917</v>
      </c>
      <c r="H28" s="427">
        <v>1580</v>
      </c>
      <c r="I28" s="427">
        <v>1790</v>
      </c>
      <c r="J28" s="360">
        <v>2344</v>
      </c>
      <c r="K28" s="360">
        <v>1538</v>
      </c>
      <c r="L28" s="466">
        <v>1340</v>
      </c>
      <c r="M28" s="465">
        <v>362</v>
      </c>
      <c r="N28" s="360">
        <v>1496</v>
      </c>
      <c r="O28" s="363">
        <v>1155</v>
      </c>
      <c r="P28" s="364">
        <v>801</v>
      </c>
    </row>
    <row r="29" spans="1:16" s="5" customFormat="1" ht="13.35" customHeight="1">
      <c r="A29" s="431"/>
      <c r="B29" s="300" t="s">
        <v>341</v>
      </c>
      <c r="C29" s="468"/>
      <c r="D29" s="467">
        <v>440</v>
      </c>
      <c r="E29" s="427">
        <v>377</v>
      </c>
      <c r="F29" s="427">
        <v>410</v>
      </c>
      <c r="G29" s="427">
        <v>789</v>
      </c>
      <c r="H29" s="427">
        <v>368</v>
      </c>
      <c r="I29" s="427">
        <v>303</v>
      </c>
      <c r="J29" s="360">
        <v>255</v>
      </c>
      <c r="K29" s="360">
        <v>141</v>
      </c>
      <c r="L29" s="470" t="s">
        <v>173</v>
      </c>
      <c r="M29" s="469" t="s">
        <v>173</v>
      </c>
      <c r="N29" s="360">
        <v>62</v>
      </c>
      <c r="O29" s="358" t="s">
        <v>153</v>
      </c>
      <c r="P29" s="359" t="s">
        <v>325</v>
      </c>
    </row>
    <row r="30" spans="1:16" s="5" customFormat="1" ht="13.35" customHeight="1">
      <c r="A30" s="431"/>
      <c r="B30" s="639" t="s">
        <v>340</v>
      </c>
      <c r="C30" s="640"/>
      <c r="D30" s="467">
        <v>1410</v>
      </c>
      <c r="E30" s="427">
        <v>955</v>
      </c>
      <c r="F30" s="427">
        <v>1796</v>
      </c>
      <c r="G30" s="427">
        <v>2738</v>
      </c>
      <c r="H30" s="427">
        <v>6957</v>
      </c>
      <c r="I30" s="427">
        <v>2344</v>
      </c>
      <c r="J30" s="427" t="s">
        <v>173</v>
      </c>
      <c r="K30" s="427">
        <v>6370</v>
      </c>
      <c r="L30" s="470">
        <v>3602</v>
      </c>
      <c r="M30" s="469">
        <v>1005</v>
      </c>
      <c r="N30" s="427">
        <v>6941</v>
      </c>
      <c r="O30" s="358" t="s">
        <v>173</v>
      </c>
      <c r="P30" s="359" t="s">
        <v>323</v>
      </c>
    </row>
    <row r="31" spans="1:16" s="5" customFormat="1" ht="13.35" customHeight="1">
      <c r="A31" s="431"/>
      <c r="B31" s="300" t="s">
        <v>339</v>
      </c>
      <c r="C31" s="468"/>
      <c r="D31" s="467" t="s">
        <v>153</v>
      </c>
      <c r="E31" s="427" t="s">
        <v>153</v>
      </c>
      <c r="F31" s="427" t="s">
        <v>153</v>
      </c>
      <c r="G31" s="427" t="s">
        <v>153</v>
      </c>
      <c r="H31" s="427">
        <v>1029</v>
      </c>
      <c r="I31" s="427">
        <v>1609</v>
      </c>
      <c r="J31" s="360">
        <v>1324</v>
      </c>
      <c r="K31" s="360">
        <v>1067</v>
      </c>
      <c r="L31" s="466">
        <v>1366</v>
      </c>
      <c r="M31" s="465" t="s">
        <v>325</v>
      </c>
      <c r="N31" s="360">
        <v>2520</v>
      </c>
      <c r="O31" s="363">
        <v>2153</v>
      </c>
      <c r="P31" s="364">
        <v>2439</v>
      </c>
    </row>
    <row r="32" spans="1:16" s="5" customFormat="1" ht="13.35" customHeight="1">
      <c r="A32" s="431"/>
      <c r="B32" s="300" t="s">
        <v>338</v>
      </c>
      <c r="C32" s="468"/>
      <c r="D32" s="467">
        <v>731</v>
      </c>
      <c r="E32" s="427">
        <v>1074</v>
      </c>
      <c r="F32" s="427">
        <v>1136</v>
      </c>
      <c r="G32" s="427" t="s">
        <v>173</v>
      </c>
      <c r="H32" s="427">
        <v>518</v>
      </c>
      <c r="I32" s="427">
        <v>458</v>
      </c>
      <c r="J32" s="360">
        <v>347</v>
      </c>
      <c r="K32" s="360">
        <v>322</v>
      </c>
      <c r="L32" s="466">
        <v>286</v>
      </c>
      <c r="M32" s="465" t="s">
        <v>325</v>
      </c>
      <c r="N32" s="360">
        <v>315</v>
      </c>
      <c r="O32" s="363">
        <v>404</v>
      </c>
      <c r="P32" s="364">
        <v>289</v>
      </c>
    </row>
    <row r="33" spans="1:16" s="5" customFormat="1" ht="13.35" customHeight="1">
      <c r="A33" s="431"/>
      <c r="B33" s="300" t="s">
        <v>337</v>
      </c>
      <c r="C33" s="468"/>
      <c r="D33" s="467">
        <v>7897</v>
      </c>
      <c r="E33" s="427">
        <v>7389</v>
      </c>
      <c r="F33" s="427">
        <v>8410</v>
      </c>
      <c r="G33" s="427">
        <v>8553</v>
      </c>
      <c r="H33" s="427">
        <v>8430</v>
      </c>
      <c r="I33" s="427">
        <v>7833</v>
      </c>
      <c r="J33" s="360">
        <v>7240</v>
      </c>
      <c r="K33" s="360">
        <v>7131</v>
      </c>
      <c r="L33" s="466">
        <v>7912</v>
      </c>
      <c r="M33" s="465" t="s">
        <v>325</v>
      </c>
      <c r="N33" s="360">
        <v>5213</v>
      </c>
      <c r="O33" s="363">
        <v>4762</v>
      </c>
      <c r="P33" s="364">
        <v>4217</v>
      </c>
    </row>
    <row r="34" spans="1:16" s="5" customFormat="1" ht="13.35" customHeight="1">
      <c r="A34" s="431"/>
      <c r="B34" s="300" t="s">
        <v>336</v>
      </c>
      <c r="C34" s="468" t="s">
        <v>334</v>
      </c>
      <c r="D34" s="467">
        <v>2098</v>
      </c>
      <c r="E34" s="427">
        <v>1132</v>
      </c>
      <c r="F34" s="427">
        <v>3965</v>
      </c>
      <c r="G34" s="427">
        <v>1917</v>
      </c>
      <c r="H34" s="427">
        <v>1562</v>
      </c>
      <c r="I34" s="427">
        <v>1694</v>
      </c>
      <c r="J34" s="360">
        <v>2023</v>
      </c>
      <c r="K34" s="360" t="s">
        <v>325</v>
      </c>
      <c r="L34" s="466" t="s">
        <v>325</v>
      </c>
      <c r="M34" s="465" t="s">
        <v>325</v>
      </c>
      <c r="N34" s="360" t="s">
        <v>325</v>
      </c>
      <c r="O34" s="363" t="s">
        <v>153</v>
      </c>
      <c r="P34" s="364" t="s">
        <v>325</v>
      </c>
    </row>
    <row r="35" spans="1:16" s="5" customFormat="1" ht="13.35" customHeight="1">
      <c r="A35" s="431"/>
      <c r="B35" s="300" t="s">
        <v>335</v>
      </c>
      <c r="C35" s="468" t="s">
        <v>334</v>
      </c>
      <c r="D35" s="467" t="s">
        <v>173</v>
      </c>
      <c r="E35" s="427" t="s">
        <v>173</v>
      </c>
      <c r="F35" s="427" t="s">
        <v>173</v>
      </c>
      <c r="G35" s="427" t="s">
        <v>173</v>
      </c>
      <c r="H35" s="427">
        <v>468</v>
      </c>
      <c r="I35" s="427" t="s">
        <v>173</v>
      </c>
      <c r="J35" s="427" t="s">
        <v>173</v>
      </c>
      <c r="K35" s="360" t="s">
        <v>325</v>
      </c>
      <c r="L35" s="466" t="s">
        <v>325</v>
      </c>
      <c r="M35" s="465" t="s">
        <v>325</v>
      </c>
      <c r="N35" s="360" t="s">
        <v>325</v>
      </c>
      <c r="O35" s="363" t="s">
        <v>153</v>
      </c>
      <c r="P35" s="364" t="s">
        <v>325</v>
      </c>
    </row>
    <row r="36" spans="1:16" s="5" customFormat="1" ht="13.35" customHeight="1">
      <c r="A36" s="431"/>
      <c r="B36" s="300" t="s">
        <v>333</v>
      </c>
      <c r="C36" s="468"/>
      <c r="D36" s="467">
        <v>3599</v>
      </c>
      <c r="E36" s="427">
        <v>3155</v>
      </c>
      <c r="F36" s="427">
        <v>3928</v>
      </c>
      <c r="G36" s="427">
        <v>5126</v>
      </c>
      <c r="H36" s="427">
        <v>6592</v>
      </c>
      <c r="I36" s="427">
        <v>3802</v>
      </c>
      <c r="J36" s="360">
        <v>5048</v>
      </c>
      <c r="K36" s="360">
        <v>5009</v>
      </c>
      <c r="L36" s="466">
        <v>4987</v>
      </c>
      <c r="M36" s="465" t="s">
        <v>325</v>
      </c>
      <c r="N36" s="360">
        <v>6219</v>
      </c>
      <c r="O36" s="363">
        <v>6962</v>
      </c>
      <c r="P36" s="364">
        <v>5892</v>
      </c>
    </row>
    <row r="37" spans="1:16" s="5" customFormat="1" ht="13.35" customHeight="1">
      <c r="A37" s="431"/>
      <c r="B37" s="300" t="s">
        <v>332</v>
      </c>
      <c r="C37" s="468"/>
      <c r="D37" s="467" t="s">
        <v>173</v>
      </c>
      <c r="E37" s="427" t="s">
        <v>173</v>
      </c>
      <c r="F37" s="427" t="s">
        <v>173</v>
      </c>
      <c r="G37" s="427" t="s">
        <v>173</v>
      </c>
      <c r="H37" s="427">
        <v>59</v>
      </c>
      <c r="I37" s="427" t="s">
        <v>173</v>
      </c>
      <c r="J37" s="427" t="s">
        <v>323</v>
      </c>
      <c r="K37" s="427">
        <v>14171</v>
      </c>
      <c r="L37" s="470">
        <v>1574</v>
      </c>
      <c r="M37" s="469" t="s">
        <v>173</v>
      </c>
      <c r="N37" s="427">
        <v>2975</v>
      </c>
      <c r="O37" s="358">
        <v>1052</v>
      </c>
      <c r="P37" s="359">
        <v>233</v>
      </c>
    </row>
    <row r="38" spans="1:16" s="5" customFormat="1" ht="13.35" customHeight="1">
      <c r="A38" s="431"/>
      <c r="B38" s="300" t="s">
        <v>331</v>
      </c>
      <c r="C38" s="468"/>
      <c r="D38" s="467">
        <v>1998</v>
      </c>
      <c r="E38" s="427">
        <v>1516</v>
      </c>
      <c r="F38" s="427">
        <v>2205</v>
      </c>
      <c r="G38" s="427">
        <v>2691</v>
      </c>
      <c r="H38" s="427">
        <v>2609</v>
      </c>
      <c r="I38" s="427">
        <v>3923</v>
      </c>
      <c r="J38" s="360">
        <v>4473</v>
      </c>
      <c r="K38" s="360">
        <v>3847</v>
      </c>
      <c r="L38" s="466">
        <v>4293</v>
      </c>
      <c r="M38" s="465" t="s">
        <v>325</v>
      </c>
      <c r="N38" s="360">
        <v>4703</v>
      </c>
      <c r="O38" s="363">
        <v>6328</v>
      </c>
      <c r="P38" s="364">
        <v>6949</v>
      </c>
    </row>
    <row r="39" spans="1:16" s="5" customFormat="1" ht="13.35" customHeight="1">
      <c r="A39" s="431"/>
      <c r="B39" s="300" t="s">
        <v>330</v>
      </c>
      <c r="C39" s="468"/>
      <c r="D39" s="467">
        <v>1567</v>
      </c>
      <c r="E39" s="427">
        <v>1068</v>
      </c>
      <c r="F39" s="427" t="s">
        <v>173</v>
      </c>
      <c r="G39" s="427">
        <v>1243</v>
      </c>
      <c r="H39" s="427">
        <v>625</v>
      </c>
      <c r="I39" s="427">
        <v>699</v>
      </c>
      <c r="J39" s="360">
        <v>2961</v>
      </c>
      <c r="K39" s="360">
        <v>1855</v>
      </c>
      <c r="L39" s="466">
        <v>777</v>
      </c>
      <c r="M39" s="469" t="s">
        <v>173</v>
      </c>
      <c r="N39" s="360">
        <v>2625</v>
      </c>
      <c r="O39" s="358" t="s">
        <v>173</v>
      </c>
      <c r="P39" s="359" t="s">
        <v>323</v>
      </c>
    </row>
    <row r="40" spans="1:16" s="5" customFormat="1" ht="13.35" customHeight="1">
      <c r="A40" s="431"/>
      <c r="B40" s="300" t="s">
        <v>329</v>
      </c>
      <c r="C40" s="468"/>
      <c r="D40" s="467">
        <v>208</v>
      </c>
      <c r="E40" s="427">
        <v>1111</v>
      </c>
      <c r="F40" s="427">
        <v>336</v>
      </c>
      <c r="G40" s="427">
        <v>414</v>
      </c>
      <c r="H40" s="427">
        <v>483</v>
      </c>
      <c r="I40" s="427">
        <v>356</v>
      </c>
      <c r="J40" s="360">
        <v>224</v>
      </c>
      <c r="K40" s="360">
        <v>413</v>
      </c>
      <c r="L40" s="466">
        <v>134</v>
      </c>
      <c r="M40" s="465" t="s">
        <v>325</v>
      </c>
      <c r="N40" s="360">
        <v>192</v>
      </c>
      <c r="O40" s="363">
        <v>222</v>
      </c>
      <c r="P40" s="364">
        <v>313</v>
      </c>
    </row>
    <row r="41" spans="1:16" s="5" customFormat="1" ht="13.35" customHeight="1">
      <c r="A41" s="431"/>
      <c r="B41" s="300" t="s">
        <v>328</v>
      </c>
      <c r="C41" s="468"/>
      <c r="D41" s="467">
        <v>1486</v>
      </c>
      <c r="E41" s="427">
        <v>2044</v>
      </c>
      <c r="F41" s="427">
        <v>2073</v>
      </c>
      <c r="G41" s="427">
        <v>2426</v>
      </c>
      <c r="H41" s="427">
        <v>2844</v>
      </c>
      <c r="I41" s="427">
        <v>3841</v>
      </c>
      <c r="J41" s="360">
        <v>3698</v>
      </c>
      <c r="K41" s="360">
        <v>2853</v>
      </c>
      <c r="L41" s="466">
        <v>2346</v>
      </c>
      <c r="M41" s="465" t="s">
        <v>325</v>
      </c>
      <c r="N41" s="360">
        <v>3582</v>
      </c>
      <c r="O41" s="363">
        <v>2859</v>
      </c>
      <c r="P41" s="364">
        <v>1684</v>
      </c>
    </row>
    <row r="42" spans="1:16" s="5" customFormat="1" ht="13.35" customHeight="1">
      <c r="A42" s="431"/>
      <c r="B42" s="300" t="s">
        <v>327</v>
      </c>
      <c r="C42" s="468" t="s">
        <v>326</v>
      </c>
      <c r="D42" s="467">
        <v>333</v>
      </c>
      <c r="E42" s="427">
        <v>200</v>
      </c>
      <c r="F42" s="427">
        <v>188</v>
      </c>
      <c r="G42" s="427">
        <v>130</v>
      </c>
      <c r="H42" s="427">
        <v>248</v>
      </c>
      <c r="I42" s="427">
        <v>3110</v>
      </c>
      <c r="J42" s="360">
        <v>3192</v>
      </c>
      <c r="K42" s="360">
        <v>4224</v>
      </c>
      <c r="L42" s="466">
        <v>4842</v>
      </c>
      <c r="M42" s="465" t="s">
        <v>325</v>
      </c>
      <c r="N42" s="360">
        <v>3483</v>
      </c>
      <c r="O42" s="363">
        <v>1287</v>
      </c>
      <c r="P42" s="364">
        <v>795</v>
      </c>
    </row>
    <row r="43" spans="1:16" s="5" customFormat="1" ht="13.35" customHeight="1" thickBot="1">
      <c r="A43" s="464"/>
      <c r="B43" s="312" t="s">
        <v>324</v>
      </c>
      <c r="C43" s="423"/>
      <c r="D43" s="463">
        <v>7251</v>
      </c>
      <c r="E43" s="419">
        <v>7311</v>
      </c>
      <c r="F43" s="419" t="s">
        <v>173</v>
      </c>
      <c r="G43" s="419">
        <v>6904</v>
      </c>
      <c r="H43" s="419">
        <v>11803</v>
      </c>
      <c r="I43" s="419">
        <v>12199</v>
      </c>
      <c r="J43" s="379">
        <v>21719</v>
      </c>
      <c r="K43" s="379">
        <v>15661</v>
      </c>
      <c r="L43" s="462" t="s">
        <v>173</v>
      </c>
      <c r="M43" s="461" t="s">
        <v>173</v>
      </c>
      <c r="N43" s="379">
        <v>25818</v>
      </c>
      <c r="O43" s="460" t="s">
        <v>173</v>
      </c>
      <c r="P43" s="418" t="s">
        <v>323</v>
      </c>
    </row>
    <row r="44" spans="1:16" s="319" customFormat="1" ht="14.1" customHeight="1">
      <c r="A44" s="319" t="s">
        <v>239</v>
      </c>
    </row>
    <row r="45" spans="1:16" s="46" customFormat="1" ht="11.25">
      <c r="A45" s="46" t="s">
        <v>322</v>
      </c>
      <c r="B45" s="45"/>
      <c r="D45" s="45"/>
    </row>
    <row r="46" spans="1:16" s="46" customFormat="1" ht="11.25">
      <c r="B46" s="46" t="s">
        <v>241</v>
      </c>
    </row>
    <row r="47" spans="1:16" s="46" customFormat="1" ht="10.5" customHeight="1">
      <c r="A47" s="46" t="s">
        <v>321</v>
      </c>
      <c r="B47" s="46" t="s">
        <v>243</v>
      </c>
    </row>
    <row r="48" spans="1:16" s="321" customFormat="1" ht="11.25">
      <c r="A48" s="46" t="s">
        <v>242</v>
      </c>
      <c r="B48" s="540" t="s">
        <v>385</v>
      </c>
      <c r="C48" s="46"/>
      <c r="D48" s="46"/>
      <c r="E48" s="46"/>
      <c r="F48" s="46"/>
      <c r="G48" s="46"/>
      <c r="H48" s="46"/>
      <c r="I48" s="46"/>
      <c r="J48" s="46"/>
      <c r="K48" s="46"/>
      <c r="L48" s="46"/>
      <c r="M48" s="46"/>
      <c r="N48" s="47"/>
    </row>
  </sheetData>
  <mergeCells count="6">
    <mergeCell ref="B30:C30"/>
    <mergeCell ref="A2:C3"/>
    <mergeCell ref="L2:M2"/>
    <mergeCell ref="A4:B4"/>
    <mergeCell ref="A5:B5"/>
    <mergeCell ref="A15:B15"/>
  </mergeCells>
  <phoneticPr fontId="3"/>
  <pageMargins left="0.98425196850393704" right="0.98425196850393704" top="0.39370078740157483" bottom="0.39370078740157483" header="0.51181102362204722" footer="0.19685039370078741"/>
  <headerFooter scaleWithDoc="0" alignWithMargins="0">
    <oddFooter>&amp;R&amp;"ＭＳ Ｐ明朝,標準"&amp;10－２９－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BreakPreview" zoomScaleNormal="100" zoomScaleSheetLayoutView="100" workbookViewId="0">
      <selection activeCell="C1" sqref="C1"/>
    </sheetView>
  </sheetViews>
  <sheetFormatPr defaultRowHeight="12"/>
  <cols>
    <col min="1" max="2" width="4.75" style="64" customWidth="1"/>
    <col min="3" max="13" width="9.875" style="64" customWidth="1"/>
    <col min="14" max="14" width="1.75" style="64" customWidth="1"/>
    <col min="15" max="15" width="9.875" style="64" customWidth="1"/>
    <col min="16" max="16" width="10.25" style="64" hidden="1" customWidth="1"/>
    <col min="17" max="16384" width="9" style="64"/>
  </cols>
  <sheetData>
    <row r="1" spans="1:18" s="5" customFormat="1" ht="16.5" customHeight="1">
      <c r="A1" s="48" t="s">
        <v>33</v>
      </c>
      <c r="B1" s="49"/>
      <c r="C1" s="49"/>
      <c r="D1" s="49"/>
      <c r="E1" s="49"/>
      <c r="K1" s="34"/>
      <c r="L1" s="34"/>
    </row>
    <row r="2" spans="1:18" s="5" customFormat="1" ht="16.5" customHeight="1" thickBot="1">
      <c r="A2" s="1" t="s">
        <v>31</v>
      </c>
      <c r="B2" s="35"/>
      <c r="L2" s="7"/>
      <c r="O2" s="7" t="s">
        <v>2</v>
      </c>
      <c r="P2" s="27"/>
    </row>
    <row r="3" spans="1:18" s="5" customFormat="1" ht="14.25" thickBot="1">
      <c r="A3" s="543" t="s">
        <v>3</v>
      </c>
      <c r="B3" s="544"/>
      <c r="C3" s="8" t="s">
        <v>4</v>
      </c>
      <c r="D3" s="9" t="s">
        <v>5</v>
      </c>
      <c r="E3" s="9" t="s">
        <v>6</v>
      </c>
      <c r="F3" s="9" t="s">
        <v>7</v>
      </c>
      <c r="G3" s="9" t="s">
        <v>8</v>
      </c>
      <c r="H3" s="9" t="s">
        <v>9</v>
      </c>
      <c r="I3" s="9" t="s">
        <v>10</v>
      </c>
      <c r="J3" s="9" t="s">
        <v>11</v>
      </c>
      <c r="K3" s="9" t="s">
        <v>12</v>
      </c>
      <c r="L3" s="8" t="s">
        <v>13</v>
      </c>
      <c r="M3" s="40" t="s">
        <v>14</v>
      </c>
      <c r="N3" s="11"/>
      <c r="O3" s="12" t="s">
        <v>15</v>
      </c>
      <c r="P3" s="27"/>
    </row>
    <row r="4" spans="1:18" s="5" customFormat="1" ht="13.5">
      <c r="A4" s="13" t="s">
        <v>16</v>
      </c>
      <c r="B4" s="14" t="s">
        <v>17</v>
      </c>
      <c r="C4" s="15">
        <v>33</v>
      </c>
      <c r="D4" s="16">
        <v>26</v>
      </c>
      <c r="E4" s="16">
        <v>29</v>
      </c>
      <c r="F4" s="16">
        <v>38</v>
      </c>
      <c r="G4" s="16">
        <v>107</v>
      </c>
      <c r="H4" s="16">
        <v>183</v>
      </c>
      <c r="I4" s="16">
        <v>106</v>
      </c>
      <c r="J4" s="16">
        <v>236</v>
      </c>
      <c r="K4" s="16">
        <v>40</v>
      </c>
      <c r="L4" s="16">
        <v>40</v>
      </c>
      <c r="M4" s="17">
        <v>175</v>
      </c>
      <c r="N4" s="11"/>
      <c r="O4" s="18">
        <v>1012</v>
      </c>
      <c r="P4" s="27"/>
    </row>
    <row r="5" spans="1:18" s="5" customFormat="1" ht="13.5">
      <c r="A5" s="19"/>
      <c r="B5" s="20" t="s">
        <v>18</v>
      </c>
      <c r="C5" s="21">
        <v>20</v>
      </c>
      <c r="D5" s="22">
        <v>20</v>
      </c>
      <c r="E5" s="22">
        <v>24</v>
      </c>
      <c r="F5" s="22">
        <v>31</v>
      </c>
      <c r="G5" s="22">
        <v>60</v>
      </c>
      <c r="H5" s="22">
        <v>211</v>
      </c>
      <c r="I5" s="22">
        <v>73</v>
      </c>
      <c r="J5" s="22">
        <v>181</v>
      </c>
      <c r="K5" s="22">
        <v>34</v>
      </c>
      <c r="L5" s="22">
        <v>34</v>
      </c>
      <c r="M5" s="23">
        <v>158</v>
      </c>
      <c r="N5" s="11"/>
      <c r="O5" s="24">
        <v>846</v>
      </c>
      <c r="P5" s="27"/>
    </row>
    <row r="6" spans="1:18" s="5" customFormat="1" ht="13.5">
      <c r="A6" s="25"/>
      <c r="B6" s="20" t="s">
        <v>19</v>
      </c>
      <c r="C6" s="21">
        <v>22</v>
      </c>
      <c r="D6" s="22">
        <v>19</v>
      </c>
      <c r="E6" s="22">
        <v>17</v>
      </c>
      <c r="F6" s="22">
        <v>24</v>
      </c>
      <c r="G6" s="22">
        <v>59</v>
      </c>
      <c r="H6" s="22">
        <v>222</v>
      </c>
      <c r="I6" s="22">
        <v>72</v>
      </c>
      <c r="J6" s="22">
        <v>180</v>
      </c>
      <c r="K6" s="22">
        <v>30</v>
      </c>
      <c r="L6" s="21">
        <v>34</v>
      </c>
      <c r="M6" s="41">
        <v>153</v>
      </c>
      <c r="N6" s="26"/>
      <c r="O6" s="24">
        <f t="shared" ref="O6:O14" si="0">SUM(C6:M6)</f>
        <v>832</v>
      </c>
      <c r="P6" s="27">
        <f t="shared" ref="P6:P15" si="1">SUM(C6:L6)</f>
        <v>679</v>
      </c>
    </row>
    <row r="7" spans="1:18" s="5" customFormat="1" ht="13.5">
      <c r="A7" s="25"/>
      <c r="B7" s="20" t="s">
        <v>20</v>
      </c>
      <c r="C7" s="21">
        <v>16</v>
      </c>
      <c r="D7" s="22">
        <v>15</v>
      </c>
      <c r="E7" s="22">
        <v>15</v>
      </c>
      <c r="F7" s="22">
        <v>17</v>
      </c>
      <c r="G7" s="22">
        <v>66</v>
      </c>
      <c r="H7" s="22">
        <v>244</v>
      </c>
      <c r="I7" s="22">
        <v>63</v>
      </c>
      <c r="J7" s="22">
        <v>218</v>
      </c>
      <c r="K7" s="22">
        <v>21</v>
      </c>
      <c r="L7" s="21">
        <v>23</v>
      </c>
      <c r="M7" s="41">
        <v>112</v>
      </c>
      <c r="N7" s="26"/>
      <c r="O7" s="24">
        <f t="shared" si="0"/>
        <v>810</v>
      </c>
      <c r="P7" s="27">
        <f t="shared" si="1"/>
        <v>698</v>
      </c>
    </row>
    <row r="8" spans="1:18" s="5" customFormat="1" ht="13.5">
      <c r="A8" s="25"/>
      <c r="B8" s="20" t="s">
        <v>21</v>
      </c>
      <c r="C8" s="21">
        <v>13</v>
      </c>
      <c r="D8" s="22">
        <v>15</v>
      </c>
      <c r="E8" s="22">
        <v>12</v>
      </c>
      <c r="F8" s="22">
        <v>13</v>
      </c>
      <c r="G8" s="22">
        <v>57</v>
      </c>
      <c r="H8" s="22">
        <v>244</v>
      </c>
      <c r="I8" s="22">
        <v>61</v>
      </c>
      <c r="J8" s="22">
        <v>189</v>
      </c>
      <c r="K8" s="22">
        <v>15</v>
      </c>
      <c r="L8" s="21">
        <v>17</v>
      </c>
      <c r="M8" s="41">
        <v>89</v>
      </c>
      <c r="N8" s="26"/>
      <c r="O8" s="24">
        <f t="shared" si="0"/>
        <v>725</v>
      </c>
      <c r="P8" s="27">
        <f t="shared" si="1"/>
        <v>636</v>
      </c>
    </row>
    <row r="9" spans="1:18" s="5" customFormat="1" ht="13.5">
      <c r="A9" s="25"/>
      <c r="B9" s="20" t="s">
        <v>22</v>
      </c>
      <c r="C9" s="21">
        <v>10</v>
      </c>
      <c r="D9" s="22">
        <v>11</v>
      </c>
      <c r="E9" s="22">
        <v>8</v>
      </c>
      <c r="F9" s="22">
        <v>13</v>
      </c>
      <c r="G9" s="22">
        <v>52</v>
      </c>
      <c r="H9" s="22">
        <v>224</v>
      </c>
      <c r="I9" s="22">
        <v>54</v>
      </c>
      <c r="J9" s="22">
        <v>178</v>
      </c>
      <c r="K9" s="22">
        <v>12</v>
      </c>
      <c r="L9" s="21">
        <v>15</v>
      </c>
      <c r="M9" s="41">
        <v>88</v>
      </c>
      <c r="N9" s="26"/>
      <c r="O9" s="24">
        <f t="shared" si="0"/>
        <v>665</v>
      </c>
      <c r="P9" s="27">
        <f t="shared" si="1"/>
        <v>577</v>
      </c>
    </row>
    <row r="10" spans="1:18" s="5" customFormat="1" ht="13.5">
      <c r="A10" s="25" t="s">
        <v>23</v>
      </c>
      <c r="B10" s="20" t="s">
        <v>24</v>
      </c>
      <c r="C10" s="21">
        <v>13</v>
      </c>
      <c r="D10" s="22">
        <v>11</v>
      </c>
      <c r="E10" s="22">
        <v>8</v>
      </c>
      <c r="F10" s="22">
        <v>11</v>
      </c>
      <c r="G10" s="22">
        <v>63</v>
      </c>
      <c r="H10" s="22">
        <v>255</v>
      </c>
      <c r="I10" s="22">
        <v>64</v>
      </c>
      <c r="J10" s="22">
        <v>177</v>
      </c>
      <c r="K10" s="22">
        <v>12</v>
      </c>
      <c r="L10" s="21">
        <v>14</v>
      </c>
      <c r="M10" s="41">
        <v>103</v>
      </c>
      <c r="N10" s="26"/>
      <c r="O10" s="24">
        <f t="shared" si="0"/>
        <v>731</v>
      </c>
      <c r="P10" s="27">
        <f t="shared" si="1"/>
        <v>628</v>
      </c>
      <c r="Q10" s="34"/>
    </row>
    <row r="11" spans="1:18" s="5" customFormat="1" ht="13.5">
      <c r="A11" s="25"/>
      <c r="B11" s="20" t="s">
        <v>25</v>
      </c>
      <c r="C11" s="21">
        <v>12</v>
      </c>
      <c r="D11" s="22">
        <v>11</v>
      </c>
      <c r="E11" s="22">
        <v>9</v>
      </c>
      <c r="F11" s="22">
        <v>8</v>
      </c>
      <c r="G11" s="22">
        <v>62</v>
      </c>
      <c r="H11" s="22">
        <v>217</v>
      </c>
      <c r="I11" s="22">
        <v>66</v>
      </c>
      <c r="J11" s="22">
        <v>145</v>
      </c>
      <c r="K11" s="22">
        <v>11</v>
      </c>
      <c r="L11" s="21">
        <v>19</v>
      </c>
      <c r="M11" s="41">
        <v>104</v>
      </c>
      <c r="N11" s="26"/>
      <c r="O11" s="24">
        <f t="shared" si="0"/>
        <v>664</v>
      </c>
      <c r="P11" s="27">
        <f t="shared" si="1"/>
        <v>560</v>
      </c>
    </row>
    <row r="12" spans="1:18" s="5" customFormat="1" ht="13.5">
      <c r="A12" s="25"/>
      <c r="B12" s="20" t="s">
        <v>26</v>
      </c>
      <c r="C12" s="21">
        <v>12</v>
      </c>
      <c r="D12" s="22">
        <v>8</v>
      </c>
      <c r="E12" s="22">
        <v>7</v>
      </c>
      <c r="F12" s="22">
        <v>8</v>
      </c>
      <c r="G12" s="22">
        <v>52</v>
      </c>
      <c r="H12" s="22">
        <v>225</v>
      </c>
      <c r="I12" s="22">
        <v>64</v>
      </c>
      <c r="J12" s="22">
        <v>150</v>
      </c>
      <c r="K12" s="22">
        <v>9</v>
      </c>
      <c r="L12" s="21">
        <v>11</v>
      </c>
      <c r="M12" s="41">
        <v>153</v>
      </c>
      <c r="N12" s="26"/>
      <c r="O12" s="24">
        <f t="shared" si="0"/>
        <v>699</v>
      </c>
      <c r="P12" s="27">
        <f t="shared" si="1"/>
        <v>546</v>
      </c>
    </row>
    <row r="13" spans="1:18" s="5" customFormat="1" ht="13.5">
      <c r="A13" s="25"/>
      <c r="B13" s="20" t="s">
        <v>27</v>
      </c>
      <c r="C13" s="29">
        <v>10</v>
      </c>
      <c r="D13" s="30">
        <v>3</v>
      </c>
      <c r="E13" s="30">
        <v>4</v>
      </c>
      <c r="F13" s="30">
        <v>8</v>
      </c>
      <c r="G13" s="30">
        <v>41</v>
      </c>
      <c r="H13" s="30">
        <v>211</v>
      </c>
      <c r="I13" s="30">
        <v>51</v>
      </c>
      <c r="J13" s="30">
        <v>131</v>
      </c>
      <c r="K13" s="30">
        <v>7</v>
      </c>
      <c r="L13" s="29">
        <v>9</v>
      </c>
      <c r="M13" s="41">
        <v>95</v>
      </c>
      <c r="N13" s="38"/>
      <c r="O13" s="24">
        <f t="shared" si="0"/>
        <v>570</v>
      </c>
      <c r="P13" s="27">
        <f t="shared" si="1"/>
        <v>475</v>
      </c>
      <c r="R13" s="28"/>
    </row>
    <row r="14" spans="1:18" s="5" customFormat="1" ht="13.5">
      <c r="A14" s="25"/>
      <c r="B14" s="20" t="s">
        <v>28</v>
      </c>
      <c r="C14" s="38">
        <v>6</v>
      </c>
      <c r="D14" s="42">
        <v>3</v>
      </c>
      <c r="E14" s="42">
        <v>3</v>
      </c>
      <c r="F14" s="42">
        <v>9</v>
      </c>
      <c r="G14" s="42">
        <v>34</v>
      </c>
      <c r="H14" s="42">
        <v>196</v>
      </c>
      <c r="I14" s="42">
        <v>56</v>
      </c>
      <c r="J14" s="42">
        <v>139</v>
      </c>
      <c r="K14" s="42">
        <v>8</v>
      </c>
      <c r="L14" s="38">
        <v>14</v>
      </c>
      <c r="M14" s="43">
        <v>98</v>
      </c>
      <c r="N14" s="38"/>
      <c r="O14" s="44">
        <f t="shared" si="0"/>
        <v>566</v>
      </c>
      <c r="P14" s="27">
        <f t="shared" si="1"/>
        <v>468</v>
      </c>
    </row>
    <row r="15" spans="1:18" s="5" customFormat="1" ht="14.25" thickBot="1">
      <c r="A15" s="496"/>
      <c r="B15" s="497" t="s">
        <v>29</v>
      </c>
      <c r="C15" s="502">
        <v>6</v>
      </c>
      <c r="D15" s="503">
        <v>3</v>
      </c>
      <c r="E15" s="503">
        <v>4</v>
      </c>
      <c r="F15" s="503">
        <v>10</v>
      </c>
      <c r="G15" s="503">
        <v>26</v>
      </c>
      <c r="H15" s="503">
        <v>176</v>
      </c>
      <c r="I15" s="503">
        <v>55</v>
      </c>
      <c r="J15" s="503">
        <v>135</v>
      </c>
      <c r="K15" s="503">
        <v>10</v>
      </c>
      <c r="L15" s="504">
        <v>9</v>
      </c>
      <c r="M15" s="505">
        <v>67</v>
      </c>
      <c r="N15" s="38"/>
      <c r="O15" s="506">
        <v>501</v>
      </c>
      <c r="P15" s="27">
        <f t="shared" si="1"/>
        <v>434</v>
      </c>
    </row>
    <row r="16" spans="1:18" s="5" customFormat="1" ht="7.5" customHeight="1">
      <c r="A16" s="3"/>
      <c r="B16" s="3"/>
      <c r="C16" s="38"/>
      <c r="D16" s="38"/>
      <c r="E16" s="38"/>
      <c r="F16" s="38"/>
      <c r="G16" s="38"/>
      <c r="H16" s="38"/>
      <c r="I16" s="38"/>
      <c r="J16" s="38"/>
      <c r="K16" s="38"/>
      <c r="L16" s="38"/>
      <c r="M16" s="26"/>
      <c r="N16" s="38"/>
      <c r="O16" s="38"/>
      <c r="P16" s="27"/>
    </row>
    <row r="17" spans="1:18" s="5" customFormat="1" ht="16.5" customHeight="1" thickBot="1">
      <c r="A17" s="1" t="s">
        <v>34</v>
      </c>
      <c r="B17" s="6"/>
      <c r="O17" s="7" t="s">
        <v>35</v>
      </c>
    </row>
    <row r="18" spans="1:18" s="5" customFormat="1" ht="14.25" thickBot="1">
      <c r="A18" s="543" t="s">
        <v>36</v>
      </c>
      <c r="B18" s="544"/>
      <c r="C18" s="37" t="s">
        <v>4</v>
      </c>
      <c r="D18" s="9" t="s">
        <v>5</v>
      </c>
      <c r="E18" s="9" t="s">
        <v>6</v>
      </c>
      <c r="F18" s="9" t="s">
        <v>7</v>
      </c>
      <c r="G18" s="9" t="s">
        <v>8</v>
      </c>
      <c r="H18" s="9" t="s">
        <v>9</v>
      </c>
      <c r="I18" s="9" t="s">
        <v>10</v>
      </c>
      <c r="J18" s="9" t="s">
        <v>11</v>
      </c>
      <c r="K18" s="9" t="s">
        <v>12</v>
      </c>
      <c r="L18" s="9" t="s">
        <v>37</v>
      </c>
      <c r="M18" s="40" t="s">
        <v>38</v>
      </c>
      <c r="N18" s="11"/>
      <c r="O18" s="12" t="s">
        <v>39</v>
      </c>
    </row>
    <row r="19" spans="1:18" s="5" customFormat="1" ht="13.5">
      <c r="A19" s="13" t="s">
        <v>16</v>
      </c>
      <c r="B19" s="14" t="s">
        <v>17</v>
      </c>
      <c r="C19" s="50">
        <v>26</v>
      </c>
      <c r="D19" s="51">
        <v>16</v>
      </c>
      <c r="E19" s="51">
        <v>20</v>
      </c>
      <c r="F19" s="51">
        <v>11</v>
      </c>
      <c r="G19" s="51">
        <v>56</v>
      </c>
      <c r="H19" s="51">
        <v>126</v>
      </c>
      <c r="I19" s="51">
        <v>63</v>
      </c>
      <c r="J19" s="51">
        <v>109</v>
      </c>
      <c r="K19" s="51">
        <v>15</v>
      </c>
      <c r="L19" s="51">
        <v>29</v>
      </c>
      <c r="M19" s="52">
        <v>28</v>
      </c>
      <c r="N19" s="11"/>
      <c r="O19" s="53">
        <v>497</v>
      </c>
      <c r="P19" s="27"/>
    </row>
    <row r="20" spans="1:18" s="5" customFormat="1" ht="13.5">
      <c r="A20" s="19"/>
      <c r="B20" s="20" t="s">
        <v>18</v>
      </c>
      <c r="C20" s="54">
        <v>28</v>
      </c>
      <c r="D20" s="83">
        <v>14</v>
      </c>
      <c r="E20" s="83">
        <v>18</v>
      </c>
      <c r="F20" s="83">
        <v>13</v>
      </c>
      <c r="G20" s="83">
        <v>38</v>
      </c>
      <c r="H20" s="83">
        <v>105</v>
      </c>
      <c r="I20" s="83">
        <v>78</v>
      </c>
      <c r="J20" s="83">
        <v>108</v>
      </c>
      <c r="K20" s="83">
        <v>21</v>
      </c>
      <c r="L20" s="83">
        <v>32</v>
      </c>
      <c r="M20" s="55">
        <v>43</v>
      </c>
      <c r="N20" s="11"/>
      <c r="O20" s="56">
        <v>496</v>
      </c>
      <c r="P20" s="27"/>
    </row>
    <row r="21" spans="1:18" s="5" customFormat="1" ht="13.5">
      <c r="A21" s="25"/>
      <c r="B21" s="20" t="s">
        <v>40</v>
      </c>
      <c r="C21" s="82">
        <v>30</v>
      </c>
      <c r="D21" s="83">
        <v>16</v>
      </c>
      <c r="E21" s="83">
        <v>23</v>
      </c>
      <c r="F21" s="83">
        <v>14</v>
      </c>
      <c r="G21" s="83">
        <v>44</v>
      </c>
      <c r="H21" s="83">
        <v>106</v>
      </c>
      <c r="I21" s="83">
        <v>92</v>
      </c>
      <c r="J21" s="83">
        <v>109</v>
      </c>
      <c r="K21" s="83">
        <v>24</v>
      </c>
      <c r="L21" s="83">
        <v>41</v>
      </c>
      <c r="M21" s="81">
        <v>82</v>
      </c>
      <c r="N21" s="57"/>
      <c r="O21" s="56">
        <f t="shared" ref="O21:O28" si="2">SUM(C21:M21)</f>
        <v>581</v>
      </c>
      <c r="P21" s="27">
        <f t="shared" ref="P21:P30" si="3">SUM(C21:L21)</f>
        <v>499</v>
      </c>
    </row>
    <row r="22" spans="1:18" s="5" customFormat="1" ht="13.5">
      <c r="A22" s="25"/>
      <c r="B22" s="20" t="s">
        <v>41</v>
      </c>
      <c r="C22" s="82">
        <v>30</v>
      </c>
      <c r="D22" s="83">
        <v>15</v>
      </c>
      <c r="E22" s="83">
        <v>25</v>
      </c>
      <c r="F22" s="83">
        <v>13</v>
      </c>
      <c r="G22" s="83">
        <v>32</v>
      </c>
      <c r="H22" s="83">
        <v>68</v>
      </c>
      <c r="I22" s="83">
        <v>94</v>
      </c>
      <c r="J22" s="83">
        <v>84</v>
      </c>
      <c r="K22" s="83">
        <v>33</v>
      </c>
      <c r="L22" s="83">
        <v>47</v>
      </c>
      <c r="M22" s="81">
        <v>95</v>
      </c>
      <c r="N22" s="57"/>
      <c r="O22" s="56">
        <f t="shared" si="2"/>
        <v>536</v>
      </c>
      <c r="P22" s="27">
        <f t="shared" si="3"/>
        <v>441</v>
      </c>
      <c r="Q22" s="58"/>
    </row>
    <row r="23" spans="1:18" s="5" customFormat="1" ht="13.5">
      <c r="A23" s="25"/>
      <c r="B23" s="20" t="s">
        <v>42</v>
      </c>
      <c r="C23" s="82">
        <v>39</v>
      </c>
      <c r="D23" s="83">
        <v>14</v>
      </c>
      <c r="E23" s="83">
        <v>25</v>
      </c>
      <c r="F23" s="83">
        <v>12</v>
      </c>
      <c r="G23" s="83">
        <v>33</v>
      </c>
      <c r="H23" s="83">
        <v>62</v>
      </c>
      <c r="I23" s="83">
        <v>93</v>
      </c>
      <c r="J23" s="83">
        <v>98</v>
      </c>
      <c r="K23" s="83">
        <v>26</v>
      </c>
      <c r="L23" s="83">
        <v>54</v>
      </c>
      <c r="M23" s="81">
        <v>93</v>
      </c>
      <c r="N23" s="57"/>
      <c r="O23" s="56">
        <f t="shared" si="2"/>
        <v>549</v>
      </c>
      <c r="P23" s="27">
        <f t="shared" si="3"/>
        <v>456</v>
      </c>
    </row>
    <row r="24" spans="1:18" s="5" customFormat="1" ht="13.5">
      <c r="A24" s="25"/>
      <c r="B24" s="20" t="s">
        <v>43</v>
      </c>
      <c r="C24" s="82">
        <v>35</v>
      </c>
      <c r="D24" s="83">
        <v>15</v>
      </c>
      <c r="E24" s="83">
        <v>22</v>
      </c>
      <c r="F24" s="83">
        <v>9</v>
      </c>
      <c r="G24" s="83">
        <v>30</v>
      </c>
      <c r="H24" s="83">
        <v>60</v>
      </c>
      <c r="I24" s="83">
        <v>102</v>
      </c>
      <c r="J24" s="83">
        <v>99</v>
      </c>
      <c r="K24" s="83">
        <v>29</v>
      </c>
      <c r="L24" s="83">
        <v>54</v>
      </c>
      <c r="M24" s="81">
        <v>101</v>
      </c>
      <c r="N24" s="57"/>
      <c r="O24" s="56">
        <f t="shared" si="2"/>
        <v>556</v>
      </c>
      <c r="P24" s="27">
        <f t="shared" si="3"/>
        <v>455</v>
      </c>
    </row>
    <row r="25" spans="1:18" s="5" customFormat="1" ht="13.5">
      <c r="A25" s="25" t="s">
        <v>44</v>
      </c>
      <c r="B25" s="20" t="s">
        <v>45</v>
      </c>
      <c r="C25" s="82">
        <v>29</v>
      </c>
      <c r="D25" s="83">
        <v>12</v>
      </c>
      <c r="E25" s="83">
        <v>16</v>
      </c>
      <c r="F25" s="83">
        <v>8</v>
      </c>
      <c r="G25" s="83">
        <v>20</v>
      </c>
      <c r="H25" s="83">
        <v>37</v>
      </c>
      <c r="I25" s="83">
        <v>86</v>
      </c>
      <c r="J25" s="83">
        <v>95</v>
      </c>
      <c r="K25" s="83">
        <v>28</v>
      </c>
      <c r="L25" s="83">
        <v>55</v>
      </c>
      <c r="M25" s="81">
        <v>85</v>
      </c>
      <c r="N25" s="57"/>
      <c r="O25" s="56">
        <f t="shared" si="2"/>
        <v>471</v>
      </c>
      <c r="P25" s="27">
        <f t="shared" si="3"/>
        <v>386</v>
      </c>
    </row>
    <row r="26" spans="1:18" s="5" customFormat="1" ht="13.5">
      <c r="A26" s="25"/>
      <c r="B26" s="20" t="s">
        <v>46</v>
      </c>
      <c r="C26" s="82">
        <v>20</v>
      </c>
      <c r="D26" s="83">
        <v>7</v>
      </c>
      <c r="E26" s="83">
        <v>13</v>
      </c>
      <c r="F26" s="83">
        <v>7</v>
      </c>
      <c r="G26" s="83">
        <v>11</v>
      </c>
      <c r="H26" s="83">
        <v>40</v>
      </c>
      <c r="I26" s="83">
        <v>69</v>
      </c>
      <c r="J26" s="83">
        <v>95</v>
      </c>
      <c r="K26" s="83">
        <v>24</v>
      </c>
      <c r="L26" s="83">
        <v>48</v>
      </c>
      <c r="M26" s="81">
        <v>63</v>
      </c>
      <c r="N26" s="57"/>
      <c r="O26" s="56">
        <f t="shared" si="2"/>
        <v>397</v>
      </c>
      <c r="P26" s="27">
        <f t="shared" si="3"/>
        <v>334</v>
      </c>
    </row>
    <row r="27" spans="1:18" s="5" customFormat="1" ht="13.5">
      <c r="A27" s="25"/>
      <c r="B27" s="20" t="s">
        <v>47</v>
      </c>
      <c r="C27" s="82">
        <v>16</v>
      </c>
      <c r="D27" s="83">
        <v>4</v>
      </c>
      <c r="E27" s="83">
        <v>10</v>
      </c>
      <c r="F27" s="83">
        <v>6</v>
      </c>
      <c r="G27" s="83">
        <v>9</v>
      </c>
      <c r="H27" s="83">
        <v>26</v>
      </c>
      <c r="I27" s="83">
        <v>50</v>
      </c>
      <c r="J27" s="83">
        <v>66</v>
      </c>
      <c r="K27" s="83">
        <v>19</v>
      </c>
      <c r="L27" s="83">
        <v>34</v>
      </c>
      <c r="M27" s="81">
        <v>46</v>
      </c>
      <c r="N27" s="57"/>
      <c r="O27" s="56">
        <f t="shared" si="2"/>
        <v>286</v>
      </c>
      <c r="P27" s="59">
        <f t="shared" si="3"/>
        <v>240</v>
      </c>
      <c r="Q27" s="34"/>
    </row>
    <row r="28" spans="1:18" s="5" customFormat="1" ht="13.5">
      <c r="A28" s="25"/>
      <c r="B28" s="20" t="s">
        <v>48</v>
      </c>
      <c r="C28" s="61">
        <v>14</v>
      </c>
      <c r="D28" s="62">
        <v>1</v>
      </c>
      <c r="E28" s="62">
        <v>5</v>
      </c>
      <c r="F28" s="62">
        <v>4</v>
      </c>
      <c r="G28" s="62">
        <v>7</v>
      </c>
      <c r="H28" s="62">
        <v>12</v>
      </c>
      <c r="I28" s="62">
        <v>38</v>
      </c>
      <c r="J28" s="62">
        <v>46</v>
      </c>
      <c r="K28" s="62">
        <v>16</v>
      </c>
      <c r="L28" s="62">
        <v>26</v>
      </c>
      <c r="M28" s="81">
        <v>40</v>
      </c>
      <c r="N28" s="60"/>
      <c r="O28" s="56">
        <f t="shared" si="2"/>
        <v>209</v>
      </c>
      <c r="P28" s="27">
        <f t="shared" si="3"/>
        <v>169</v>
      </c>
      <c r="Q28" s="34"/>
      <c r="R28" s="28"/>
    </row>
    <row r="29" spans="1:18" s="5" customFormat="1" ht="13.5">
      <c r="A29" s="25"/>
      <c r="B29" s="20" t="s">
        <v>49</v>
      </c>
      <c r="C29" s="61">
        <v>12</v>
      </c>
      <c r="D29" s="62">
        <v>1</v>
      </c>
      <c r="E29" s="62">
        <v>6</v>
      </c>
      <c r="F29" s="62">
        <v>4</v>
      </c>
      <c r="G29" s="62">
        <v>5</v>
      </c>
      <c r="H29" s="62">
        <v>10</v>
      </c>
      <c r="I29" s="62">
        <v>27</v>
      </c>
      <c r="J29" s="62">
        <v>28</v>
      </c>
      <c r="K29" s="62">
        <v>11</v>
      </c>
      <c r="L29" s="62">
        <v>23</v>
      </c>
      <c r="M29" s="81">
        <v>28</v>
      </c>
      <c r="N29" s="60"/>
      <c r="O29" s="56">
        <v>153</v>
      </c>
      <c r="P29" s="27">
        <f t="shared" si="3"/>
        <v>127</v>
      </c>
    </row>
    <row r="30" spans="1:18" s="5" customFormat="1" ht="14.25" thickBot="1">
      <c r="A30" s="496"/>
      <c r="B30" s="497" t="s">
        <v>50</v>
      </c>
      <c r="C30" s="507">
        <v>8</v>
      </c>
      <c r="D30" s="508">
        <v>1</v>
      </c>
      <c r="E30" s="508">
        <v>4</v>
      </c>
      <c r="F30" s="508">
        <v>3</v>
      </c>
      <c r="G30" s="508">
        <v>3</v>
      </c>
      <c r="H30" s="508">
        <v>7</v>
      </c>
      <c r="I30" s="508">
        <v>20</v>
      </c>
      <c r="J30" s="508">
        <v>17</v>
      </c>
      <c r="K30" s="508">
        <v>7</v>
      </c>
      <c r="L30" s="508">
        <v>17</v>
      </c>
      <c r="M30" s="509">
        <v>25</v>
      </c>
      <c r="N30" s="60"/>
      <c r="O30" s="510">
        <v>111</v>
      </c>
      <c r="P30" s="27">
        <f t="shared" si="3"/>
        <v>87</v>
      </c>
    </row>
    <row r="31" spans="1:18" s="5" customFormat="1" ht="4.5" customHeight="1">
      <c r="A31" s="3"/>
      <c r="B31" s="3"/>
      <c r="C31" s="60"/>
      <c r="D31" s="60"/>
      <c r="E31" s="60"/>
      <c r="F31" s="60"/>
      <c r="G31" s="60"/>
      <c r="H31" s="60"/>
      <c r="I31" s="60"/>
      <c r="J31" s="60"/>
      <c r="K31" s="60"/>
      <c r="L31" s="60"/>
      <c r="M31" s="57"/>
      <c r="N31" s="60"/>
      <c r="O31" s="60"/>
      <c r="P31" s="27"/>
    </row>
    <row r="32" spans="1:18" s="46" customFormat="1" ht="16.5" customHeight="1">
      <c r="A32" s="45" t="s">
        <v>51</v>
      </c>
      <c r="B32" s="495"/>
    </row>
    <row r="51" spans="17:17">
      <c r="Q51" s="63"/>
    </row>
  </sheetData>
  <mergeCells count="2">
    <mergeCell ref="A18:B18"/>
    <mergeCell ref="A3:B3"/>
  </mergeCells>
  <phoneticPr fontId="3"/>
  <pageMargins left="0.98425196850393704" right="0.70866141732283472" top="0.59055118110236227" bottom="0.39370078740157483" header="0.51181102362204722" footer="0.19685039370078741"/>
  <headerFooter alignWithMargins="0">
    <oddFooter>&amp;R&amp;"ＭＳ Ｐ明朝,標準"&amp;10－２１－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view="pageLayout" topLeftCell="A19" zoomScaleNormal="100" zoomScaleSheetLayoutView="100" workbookViewId="0">
      <selection activeCell="A27" sqref="A27"/>
    </sheetView>
  </sheetViews>
  <sheetFormatPr defaultRowHeight="13.5"/>
  <cols>
    <col min="1" max="1" width="13.125" style="5" customWidth="1"/>
    <col min="2" max="2" width="12.125" style="5" customWidth="1"/>
    <col min="3" max="16" width="10.625" style="5" customWidth="1"/>
    <col min="17" max="16384" width="9" style="5"/>
  </cols>
  <sheetData>
    <row r="1" spans="1:17" ht="21" customHeight="1">
      <c r="A1" s="542" t="s">
        <v>75</v>
      </c>
      <c r="B1" s="49"/>
      <c r="C1" s="49"/>
      <c r="D1" s="49"/>
      <c r="E1" s="49"/>
      <c r="F1" s="49"/>
      <c r="G1" s="49"/>
      <c r="H1" s="49"/>
      <c r="I1" s="49"/>
      <c r="P1" s="34"/>
      <c r="Q1" s="34"/>
    </row>
    <row r="2" spans="1:17" ht="16.5" customHeight="1" thickBot="1">
      <c r="A2" s="541" t="s">
        <v>386</v>
      </c>
      <c r="B2" s="49"/>
      <c r="C2" s="49"/>
      <c r="D2" s="49"/>
      <c r="E2" s="49"/>
      <c r="F2" s="49"/>
      <c r="G2" s="49"/>
      <c r="H2" s="49"/>
      <c r="I2" s="100"/>
      <c r="P2" s="7" t="s">
        <v>74</v>
      </c>
    </row>
    <row r="3" spans="1:17" ht="15.75" customHeight="1">
      <c r="A3" s="569" t="s">
        <v>67</v>
      </c>
      <c r="B3" s="570"/>
      <c r="C3" s="573" t="s">
        <v>66</v>
      </c>
      <c r="D3" s="557" t="s">
        <v>65</v>
      </c>
      <c r="E3" s="557" t="s">
        <v>64</v>
      </c>
      <c r="F3" s="557" t="s">
        <v>63</v>
      </c>
      <c r="G3" s="557" t="s">
        <v>62</v>
      </c>
      <c r="H3" s="557" t="s">
        <v>60</v>
      </c>
      <c r="I3" s="557" t="s">
        <v>59</v>
      </c>
      <c r="J3" s="557" t="s">
        <v>58</v>
      </c>
      <c r="K3" s="557" t="s">
        <v>57</v>
      </c>
      <c r="L3" s="575" t="s">
        <v>56</v>
      </c>
      <c r="M3" s="576"/>
      <c r="N3" s="557" t="s">
        <v>55</v>
      </c>
      <c r="O3" s="557" t="s">
        <v>54</v>
      </c>
      <c r="P3" s="561" t="s">
        <v>195</v>
      </c>
    </row>
    <row r="4" spans="1:17" ht="14.25" customHeight="1" thickBot="1">
      <c r="A4" s="571"/>
      <c r="B4" s="572"/>
      <c r="C4" s="574"/>
      <c r="D4" s="558"/>
      <c r="E4" s="558"/>
      <c r="F4" s="558"/>
      <c r="G4" s="558"/>
      <c r="H4" s="558"/>
      <c r="I4" s="558"/>
      <c r="J4" s="558"/>
      <c r="K4" s="558"/>
      <c r="L4" s="390" t="s">
        <v>53</v>
      </c>
      <c r="M4" s="389" t="s">
        <v>52</v>
      </c>
      <c r="N4" s="558"/>
      <c r="O4" s="558"/>
      <c r="P4" s="562"/>
    </row>
    <row r="5" spans="1:17" ht="18.95" customHeight="1">
      <c r="A5" s="563" t="s">
        <v>73</v>
      </c>
      <c r="B5" s="564"/>
      <c r="C5" s="391">
        <v>227</v>
      </c>
      <c r="D5" s="286">
        <v>709</v>
      </c>
      <c r="E5" s="286">
        <v>907</v>
      </c>
      <c r="F5" s="286">
        <v>892</v>
      </c>
      <c r="G5" s="388">
        <v>754</v>
      </c>
      <c r="H5" s="388">
        <v>630</v>
      </c>
      <c r="I5" s="388">
        <v>573</v>
      </c>
      <c r="J5" s="388">
        <v>547</v>
      </c>
      <c r="K5" s="388">
        <v>525</v>
      </c>
      <c r="L5" s="388">
        <v>532</v>
      </c>
      <c r="M5" s="401">
        <v>115</v>
      </c>
      <c r="N5" s="388">
        <v>644</v>
      </c>
      <c r="O5" s="388">
        <v>635</v>
      </c>
      <c r="P5" s="511">
        <v>646</v>
      </c>
    </row>
    <row r="6" spans="1:17" ht="18.95" customHeight="1">
      <c r="A6" s="565" t="s">
        <v>371</v>
      </c>
      <c r="B6" s="566"/>
      <c r="C6" s="392">
        <v>170</v>
      </c>
      <c r="D6" s="293">
        <v>506</v>
      </c>
      <c r="E6" s="293">
        <v>715</v>
      </c>
      <c r="F6" s="293">
        <v>765</v>
      </c>
      <c r="G6" s="397">
        <v>635</v>
      </c>
      <c r="H6" s="397">
        <v>516</v>
      </c>
      <c r="I6" s="397">
        <v>465</v>
      </c>
      <c r="J6" s="397">
        <v>439</v>
      </c>
      <c r="K6" s="397">
        <v>418</v>
      </c>
      <c r="L6" s="397">
        <v>422</v>
      </c>
      <c r="M6" s="402">
        <v>81</v>
      </c>
      <c r="N6" s="397">
        <v>506</v>
      </c>
      <c r="O6" s="397">
        <v>498</v>
      </c>
      <c r="P6" s="512">
        <v>460</v>
      </c>
    </row>
    <row r="7" spans="1:17" ht="18.95" customHeight="1">
      <c r="A7" s="87"/>
      <c r="B7" s="90" t="s">
        <v>255</v>
      </c>
      <c r="C7" s="393">
        <v>102</v>
      </c>
      <c r="D7" s="297">
        <v>270</v>
      </c>
      <c r="E7" s="297">
        <v>265</v>
      </c>
      <c r="F7" s="297">
        <v>231</v>
      </c>
      <c r="G7" s="398">
        <v>170</v>
      </c>
      <c r="H7" s="398">
        <v>162</v>
      </c>
      <c r="I7" s="398">
        <v>154</v>
      </c>
      <c r="J7" s="398">
        <v>153</v>
      </c>
      <c r="K7" s="398">
        <v>151</v>
      </c>
      <c r="L7" s="398">
        <v>134</v>
      </c>
      <c r="M7" s="403">
        <v>40</v>
      </c>
      <c r="N7" s="398">
        <v>188</v>
      </c>
      <c r="O7" s="398">
        <v>176</v>
      </c>
      <c r="P7" s="513">
        <v>120</v>
      </c>
    </row>
    <row r="8" spans="1:17" ht="18.95" customHeight="1">
      <c r="A8" s="58"/>
      <c r="B8" s="95" t="s">
        <v>256</v>
      </c>
      <c r="C8" s="394">
        <v>4</v>
      </c>
      <c r="D8" s="302">
        <v>0</v>
      </c>
      <c r="E8" s="302">
        <v>5</v>
      </c>
      <c r="F8" s="302">
        <v>1</v>
      </c>
      <c r="G8" s="399">
        <v>1</v>
      </c>
      <c r="H8" s="399">
        <v>2</v>
      </c>
      <c r="I8" s="399">
        <v>2</v>
      </c>
      <c r="J8" s="399">
        <v>1</v>
      </c>
      <c r="K8" s="399">
        <v>1</v>
      </c>
      <c r="L8" s="399">
        <v>2</v>
      </c>
      <c r="M8" s="404" t="s">
        <v>257</v>
      </c>
      <c r="N8" s="399">
        <v>2</v>
      </c>
      <c r="O8" s="399">
        <v>1</v>
      </c>
      <c r="P8" s="514">
        <v>1</v>
      </c>
    </row>
    <row r="9" spans="1:17" ht="18.95" customHeight="1">
      <c r="A9" s="58"/>
      <c r="B9" s="95" t="s">
        <v>258</v>
      </c>
      <c r="C9" s="394">
        <v>2</v>
      </c>
      <c r="D9" s="302">
        <v>2</v>
      </c>
      <c r="E9" s="302">
        <v>10</v>
      </c>
      <c r="F9" s="302">
        <v>10</v>
      </c>
      <c r="G9" s="399">
        <v>8</v>
      </c>
      <c r="H9" s="399">
        <v>12</v>
      </c>
      <c r="I9" s="399">
        <v>12</v>
      </c>
      <c r="J9" s="399">
        <v>12</v>
      </c>
      <c r="K9" s="399">
        <v>13</v>
      </c>
      <c r="L9" s="399">
        <v>9</v>
      </c>
      <c r="M9" s="405">
        <v>2</v>
      </c>
      <c r="N9" s="399">
        <v>13</v>
      </c>
      <c r="O9" s="399">
        <v>12</v>
      </c>
      <c r="P9" s="514">
        <v>10</v>
      </c>
    </row>
    <row r="10" spans="1:17" ht="18.95" customHeight="1">
      <c r="A10" s="58"/>
      <c r="B10" s="95" t="s">
        <v>259</v>
      </c>
      <c r="C10" s="394">
        <v>4</v>
      </c>
      <c r="D10" s="302">
        <v>8</v>
      </c>
      <c r="E10" s="302">
        <v>11</v>
      </c>
      <c r="F10" s="302">
        <v>13</v>
      </c>
      <c r="G10" s="399">
        <v>10</v>
      </c>
      <c r="H10" s="399">
        <v>8</v>
      </c>
      <c r="I10" s="399">
        <v>6</v>
      </c>
      <c r="J10" s="399">
        <v>7</v>
      </c>
      <c r="K10" s="399">
        <v>7</v>
      </c>
      <c r="L10" s="399">
        <v>6</v>
      </c>
      <c r="M10" s="405">
        <v>1</v>
      </c>
      <c r="N10" s="399">
        <v>7</v>
      </c>
      <c r="O10" s="399">
        <v>8</v>
      </c>
      <c r="P10" s="514">
        <v>2</v>
      </c>
    </row>
    <row r="11" spans="1:17" ht="18.95" customHeight="1">
      <c r="A11" s="58"/>
      <c r="B11" s="95" t="s">
        <v>260</v>
      </c>
      <c r="C11" s="394">
        <v>20</v>
      </c>
      <c r="D11" s="302">
        <v>109</v>
      </c>
      <c r="E11" s="302">
        <v>210</v>
      </c>
      <c r="F11" s="302">
        <v>294</v>
      </c>
      <c r="G11" s="399">
        <v>293</v>
      </c>
      <c r="H11" s="399">
        <v>219</v>
      </c>
      <c r="I11" s="399">
        <v>191</v>
      </c>
      <c r="J11" s="399">
        <v>175</v>
      </c>
      <c r="K11" s="399">
        <v>165</v>
      </c>
      <c r="L11" s="399">
        <v>194</v>
      </c>
      <c r="M11" s="405">
        <v>14</v>
      </c>
      <c r="N11" s="399">
        <v>195</v>
      </c>
      <c r="O11" s="399">
        <v>202</v>
      </c>
      <c r="P11" s="514">
        <v>248</v>
      </c>
    </row>
    <row r="12" spans="1:17" ht="18.95" customHeight="1">
      <c r="A12" s="58"/>
      <c r="B12" s="95" t="s">
        <v>261</v>
      </c>
      <c r="C12" s="394">
        <v>27</v>
      </c>
      <c r="D12" s="302">
        <v>94</v>
      </c>
      <c r="E12" s="302">
        <v>171</v>
      </c>
      <c r="F12" s="302">
        <v>170</v>
      </c>
      <c r="G12" s="399">
        <v>126</v>
      </c>
      <c r="H12" s="399">
        <v>93</v>
      </c>
      <c r="I12" s="399">
        <v>77</v>
      </c>
      <c r="J12" s="399">
        <v>69</v>
      </c>
      <c r="K12" s="399">
        <v>61</v>
      </c>
      <c r="L12" s="399">
        <v>58</v>
      </c>
      <c r="M12" s="405">
        <v>21</v>
      </c>
      <c r="N12" s="399">
        <v>78</v>
      </c>
      <c r="O12" s="399">
        <v>76</v>
      </c>
      <c r="P12" s="514">
        <v>61</v>
      </c>
    </row>
    <row r="13" spans="1:17" ht="18.95" customHeight="1">
      <c r="A13" s="58"/>
      <c r="B13" s="95" t="s">
        <v>262</v>
      </c>
      <c r="C13" s="394">
        <v>2</v>
      </c>
      <c r="D13" s="302">
        <v>6</v>
      </c>
      <c r="E13" s="302">
        <v>3</v>
      </c>
      <c r="F13" s="302">
        <v>31</v>
      </c>
      <c r="G13" s="399">
        <v>16</v>
      </c>
      <c r="H13" s="399">
        <v>13</v>
      </c>
      <c r="I13" s="399">
        <v>14</v>
      </c>
      <c r="J13" s="399">
        <v>13</v>
      </c>
      <c r="K13" s="399">
        <v>10</v>
      </c>
      <c r="L13" s="399">
        <v>10</v>
      </c>
      <c r="M13" s="405">
        <v>2</v>
      </c>
      <c r="N13" s="399">
        <v>11</v>
      </c>
      <c r="O13" s="399">
        <v>10</v>
      </c>
      <c r="P13" s="514">
        <v>13</v>
      </c>
    </row>
    <row r="14" spans="1:17" ht="18.95" customHeight="1">
      <c r="A14" s="87"/>
      <c r="B14" s="86" t="s">
        <v>263</v>
      </c>
      <c r="C14" s="394">
        <v>6</v>
      </c>
      <c r="D14" s="302">
        <v>4</v>
      </c>
      <c r="E14" s="302">
        <v>15</v>
      </c>
      <c r="F14" s="302">
        <v>2</v>
      </c>
      <c r="G14" s="399">
        <v>1</v>
      </c>
      <c r="H14" s="399">
        <v>1</v>
      </c>
      <c r="I14" s="399">
        <v>1</v>
      </c>
      <c r="J14" s="399">
        <v>2</v>
      </c>
      <c r="K14" s="399">
        <v>1</v>
      </c>
      <c r="L14" s="399">
        <v>1</v>
      </c>
      <c r="M14" s="404" t="s">
        <v>257</v>
      </c>
      <c r="N14" s="399">
        <v>3</v>
      </c>
      <c r="O14" s="399">
        <v>3</v>
      </c>
      <c r="P14" s="514">
        <v>0</v>
      </c>
    </row>
    <row r="15" spans="1:17" ht="18.95" customHeight="1">
      <c r="A15" s="94"/>
      <c r="B15" s="93" t="s">
        <v>264</v>
      </c>
      <c r="C15" s="395">
        <v>3</v>
      </c>
      <c r="D15" s="306">
        <v>14</v>
      </c>
      <c r="E15" s="306">
        <v>25</v>
      </c>
      <c r="F15" s="306">
        <v>16</v>
      </c>
      <c r="G15" s="400">
        <v>10</v>
      </c>
      <c r="H15" s="400">
        <v>8</v>
      </c>
      <c r="I15" s="400">
        <v>7</v>
      </c>
      <c r="J15" s="400">
        <v>7</v>
      </c>
      <c r="K15" s="400">
        <v>9</v>
      </c>
      <c r="L15" s="400">
        <v>9</v>
      </c>
      <c r="M15" s="406">
        <v>2</v>
      </c>
      <c r="N15" s="400">
        <v>10</v>
      </c>
      <c r="O15" s="400">
        <v>9</v>
      </c>
      <c r="P15" s="515">
        <v>3</v>
      </c>
    </row>
    <row r="16" spans="1:17" ht="18.95" customHeight="1">
      <c r="A16" s="565" t="s">
        <v>72</v>
      </c>
      <c r="B16" s="566"/>
      <c r="C16" s="392">
        <v>49</v>
      </c>
      <c r="D16" s="293">
        <v>199</v>
      </c>
      <c r="E16" s="293">
        <v>192</v>
      </c>
      <c r="F16" s="293">
        <v>127</v>
      </c>
      <c r="G16" s="397">
        <v>119</v>
      </c>
      <c r="H16" s="397">
        <v>114</v>
      </c>
      <c r="I16" s="397">
        <v>109</v>
      </c>
      <c r="J16" s="397">
        <v>108</v>
      </c>
      <c r="K16" s="397">
        <v>107</v>
      </c>
      <c r="L16" s="397">
        <v>110</v>
      </c>
      <c r="M16" s="402">
        <v>34</v>
      </c>
      <c r="N16" s="397">
        <v>138</v>
      </c>
      <c r="O16" s="397">
        <v>138</v>
      </c>
      <c r="P16" s="512">
        <v>186</v>
      </c>
    </row>
    <row r="17" spans="1:18" ht="18.95" customHeight="1">
      <c r="A17" s="87"/>
      <c r="B17" s="90" t="s">
        <v>265</v>
      </c>
      <c r="C17" s="393">
        <v>9</v>
      </c>
      <c r="D17" s="297">
        <v>30</v>
      </c>
      <c r="E17" s="297">
        <v>59</v>
      </c>
      <c r="F17" s="297">
        <v>28</v>
      </c>
      <c r="G17" s="398">
        <v>19</v>
      </c>
      <c r="H17" s="398">
        <v>17</v>
      </c>
      <c r="I17" s="398">
        <v>17</v>
      </c>
      <c r="J17" s="398">
        <v>18</v>
      </c>
      <c r="K17" s="398">
        <v>15</v>
      </c>
      <c r="L17" s="398">
        <v>17</v>
      </c>
      <c r="M17" s="403">
        <v>11</v>
      </c>
      <c r="N17" s="398">
        <v>26</v>
      </c>
      <c r="O17" s="398">
        <v>26</v>
      </c>
      <c r="P17" s="513">
        <v>29</v>
      </c>
    </row>
    <row r="18" spans="1:18" ht="18.95" customHeight="1">
      <c r="A18" s="87"/>
      <c r="B18" s="86" t="s">
        <v>266</v>
      </c>
      <c r="C18" s="394">
        <v>12</v>
      </c>
      <c r="D18" s="302">
        <v>38</v>
      </c>
      <c r="E18" s="302">
        <v>58</v>
      </c>
      <c r="F18" s="302">
        <v>56</v>
      </c>
      <c r="G18" s="399">
        <v>64</v>
      </c>
      <c r="H18" s="399">
        <v>64</v>
      </c>
      <c r="I18" s="399">
        <v>58</v>
      </c>
      <c r="J18" s="399">
        <v>57</v>
      </c>
      <c r="K18" s="399">
        <v>57</v>
      </c>
      <c r="L18" s="399">
        <v>61</v>
      </c>
      <c r="M18" s="405">
        <v>21</v>
      </c>
      <c r="N18" s="399">
        <v>78</v>
      </c>
      <c r="O18" s="399">
        <v>75</v>
      </c>
      <c r="P18" s="514">
        <v>46</v>
      </c>
    </row>
    <row r="19" spans="1:18" ht="18.95" customHeight="1">
      <c r="A19" s="87"/>
      <c r="B19" s="86" t="s">
        <v>267</v>
      </c>
      <c r="C19" s="394">
        <v>17</v>
      </c>
      <c r="D19" s="302">
        <v>110</v>
      </c>
      <c r="E19" s="302">
        <v>59</v>
      </c>
      <c r="F19" s="302">
        <v>31</v>
      </c>
      <c r="G19" s="399">
        <v>33</v>
      </c>
      <c r="H19" s="399">
        <v>30</v>
      </c>
      <c r="I19" s="399">
        <v>31</v>
      </c>
      <c r="J19" s="399">
        <v>31</v>
      </c>
      <c r="K19" s="399">
        <v>29</v>
      </c>
      <c r="L19" s="399">
        <v>26</v>
      </c>
      <c r="M19" s="405">
        <v>3</v>
      </c>
      <c r="N19" s="399">
        <v>28</v>
      </c>
      <c r="O19" s="399">
        <v>27</v>
      </c>
      <c r="P19" s="81" t="s">
        <v>69</v>
      </c>
    </row>
    <row r="20" spans="1:18" ht="18.95" customHeight="1">
      <c r="A20" s="87"/>
      <c r="B20" s="86" t="s">
        <v>71</v>
      </c>
      <c r="C20" s="394">
        <v>12</v>
      </c>
      <c r="D20" s="302">
        <v>19</v>
      </c>
      <c r="E20" s="302">
        <v>14</v>
      </c>
      <c r="F20" s="302">
        <v>11</v>
      </c>
      <c r="G20" s="302" t="s">
        <v>69</v>
      </c>
      <c r="H20" s="302" t="s">
        <v>69</v>
      </c>
      <c r="I20" s="302" t="s">
        <v>69</v>
      </c>
      <c r="J20" s="302" t="s">
        <v>69</v>
      </c>
      <c r="K20" s="302" t="s">
        <v>69</v>
      </c>
      <c r="L20" s="302" t="s">
        <v>69</v>
      </c>
      <c r="M20" s="404" t="s">
        <v>257</v>
      </c>
      <c r="N20" s="302" t="s">
        <v>69</v>
      </c>
      <c r="O20" s="302" t="s">
        <v>69</v>
      </c>
      <c r="P20" s="81">
        <v>95</v>
      </c>
    </row>
    <row r="21" spans="1:18" ht="21" customHeight="1">
      <c r="A21" s="80"/>
      <c r="B21" s="409" t="s">
        <v>70</v>
      </c>
      <c r="C21" s="395">
        <v>0</v>
      </c>
      <c r="D21" s="306">
        <v>2</v>
      </c>
      <c r="E21" s="306">
        <v>1</v>
      </c>
      <c r="F21" s="306">
        <v>1</v>
      </c>
      <c r="G21" s="400">
        <v>1</v>
      </c>
      <c r="H21" s="306" t="s">
        <v>69</v>
      </c>
      <c r="I21" s="306" t="s">
        <v>69</v>
      </c>
      <c r="J21" s="306" t="s">
        <v>69</v>
      </c>
      <c r="K21" s="306" t="s">
        <v>69</v>
      </c>
      <c r="L21" s="306" t="s">
        <v>69</v>
      </c>
      <c r="M21" s="407" t="s">
        <v>257</v>
      </c>
      <c r="N21" s="306" t="s">
        <v>69</v>
      </c>
      <c r="O21" s="306" t="s">
        <v>69</v>
      </c>
      <c r="P21" s="75" t="s">
        <v>69</v>
      </c>
    </row>
    <row r="22" spans="1:18" ht="18.95" customHeight="1" thickBot="1">
      <c r="A22" s="567" t="s">
        <v>68</v>
      </c>
      <c r="B22" s="568"/>
      <c r="C22" s="396">
        <v>1</v>
      </c>
      <c r="D22" s="387" t="s">
        <v>257</v>
      </c>
      <c r="E22" s="387" t="s">
        <v>257</v>
      </c>
      <c r="F22" s="387" t="s">
        <v>257</v>
      </c>
      <c r="G22" s="387" t="s">
        <v>257</v>
      </c>
      <c r="H22" s="387" t="s">
        <v>257</v>
      </c>
      <c r="I22" s="387" t="s">
        <v>257</v>
      </c>
      <c r="J22" s="387" t="s">
        <v>257</v>
      </c>
      <c r="K22" s="387" t="s">
        <v>257</v>
      </c>
      <c r="L22" s="387" t="s">
        <v>257</v>
      </c>
      <c r="M22" s="408" t="s">
        <v>257</v>
      </c>
      <c r="N22" s="387" t="s">
        <v>257</v>
      </c>
      <c r="O22" s="387" t="s">
        <v>257</v>
      </c>
      <c r="P22" s="516" t="s">
        <v>257</v>
      </c>
    </row>
    <row r="23" spans="1:18" ht="18" customHeight="1">
      <c r="A23" s="46" t="s">
        <v>268</v>
      </c>
      <c r="Q23" s="39"/>
      <c r="R23" s="39"/>
    </row>
    <row r="24" spans="1:18" ht="17.25" customHeight="1">
      <c r="A24" s="517" t="s">
        <v>269</v>
      </c>
      <c r="B24" s="45"/>
      <c r="C24" s="45"/>
      <c r="D24" s="45"/>
      <c r="E24" s="45"/>
      <c r="F24" s="45"/>
      <c r="G24" s="45"/>
      <c r="H24" s="45"/>
      <c r="I24" s="57"/>
      <c r="J24" s="57"/>
      <c r="K24" s="57"/>
      <c r="L24" s="57"/>
      <c r="M24" s="57"/>
      <c r="N24" s="57"/>
      <c r="O24" s="57"/>
      <c r="P24" s="57"/>
      <c r="Q24" s="385"/>
      <c r="R24" s="385"/>
    </row>
    <row r="25" spans="1:18" ht="18" customHeight="1">
      <c r="A25" s="46" t="s">
        <v>372</v>
      </c>
      <c r="B25" s="46"/>
      <c r="C25" s="46"/>
      <c r="D25" s="46"/>
      <c r="E25" s="518"/>
      <c r="F25" s="518"/>
      <c r="G25" s="518"/>
      <c r="H25" s="518"/>
      <c r="I25" s="3"/>
      <c r="J25" s="3"/>
      <c r="K25" s="3"/>
      <c r="L25" s="3"/>
      <c r="M25" s="3"/>
      <c r="N25" s="3"/>
      <c r="O25" s="3"/>
      <c r="P25" s="3"/>
      <c r="Q25" s="386"/>
      <c r="R25" s="386"/>
    </row>
    <row r="26" spans="1:18" ht="10.5" customHeight="1"/>
    <row r="27" spans="1:18" ht="22.5" customHeight="1">
      <c r="A27" s="541" t="s">
        <v>78</v>
      </c>
      <c r="E27" s="34"/>
      <c r="I27" s="34"/>
      <c r="K27" s="101"/>
    </row>
    <row r="28" spans="1:18" ht="22.5" customHeight="1" thickBot="1">
      <c r="A28" s="541" t="s">
        <v>387</v>
      </c>
      <c r="B28" s="49"/>
      <c r="H28" s="101"/>
      <c r="I28" s="101"/>
      <c r="J28" s="101"/>
      <c r="K28" s="101"/>
      <c r="L28" s="7"/>
      <c r="O28" s="101" t="s">
        <v>79</v>
      </c>
    </row>
    <row r="29" spans="1:18" ht="18.75" customHeight="1">
      <c r="A29" s="569" t="s">
        <v>67</v>
      </c>
      <c r="B29" s="570"/>
      <c r="C29" s="577" t="s">
        <v>80</v>
      </c>
      <c r="D29" s="557" t="s">
        <v>66</v>
      </c>
      <c r="E29" s="546" t="s">
        <v>81</v>
      </c>
      <c r="F29" s="546" t="s">
        <v>82</v>
      </c>
      <c r="G29" s="546" t="s">
        <v>83</v>
      </c>
      <c r="H29" s="546" t="s">
        <v>84</v>
      </c>
      <c r="I29" s="546" t="s">
        <v>85</v>
      </c>
      <c r="J29" s="555" t="s">
        <v>86</v>
      </c>
      <c r="K29" s="556"/>
      <c r="L29" s="555" t="s">
        <v>87</v>
      </c>
      <c r="M29" s="556"/>
      <c r="N29" s="548" t="s">
        <v>88</v>
      </c>
      <c r="O29" s="561" t="s">
        <v>254</v>
      </c>
    </row>
    <row r="30" spans="1:18" ht="14.25" customHeight="1" thickBot="1">
      <c r="A30" s="571"/>
      <c r="B30" s="572"/>
      <c r="C30" s="578"/>
      <c r="D30" s="558"/>
      <c r="E30" s="547"/>
      <c r="F30" s="547"/>
      <c r="G30" s="547"/>
      <c r="H30" s="547"/>
      <c r="I30" s="547"/>
      <c r="J30" s="102" t="s">
        <v>76</v>
      </c>
      <c r="K30" s="103" t="s">
        <v>89</v>
      </c>
      <c r="L30" s="104" t="s">
        <v>76</v>
      </c>
      <c r="M30" s="105" t="s">
        <v>77</v>
      </c>
      <c r="N30" s="549"/>
      <c r="O30" s="562"/>
    </row>
    <row r="31" spans="1:18" ht="18.75" customHeight="1">
      <c r="A31" s="550" t="s">
        <v>90</v>
      </c>
      <c r="B31" s="551"/>
      <c r="C31" s="106">
        <v>10179</v>
      </c>
      <c r="D31" s="107">
        <v>10604</v>
      </c>
      <c r="E31" s="108">
        <v>10314</v>
      </c>
      <c r="F31" s="108">
        <v>10429</v>
      </c>
      <c r="G31" s="108">
        <v>10574</v>
      </c>
      <c r="H31" s="108">
        <v>10517</v>
      </c>
      <c r="I31" s="108">
        <v>10450</v>
      </c>
      <c r="J31" s="109">
        <v>10353</v>
      </c>
      <c r="K31" s="110">
        <v>7753</v>
      </c>
      <c r="L31" s="111">
        <f>SUM(L32:L37)</f>
        <v>10382</v>
      </c>
      <c r="M31" s="110">
        <f>SUM(M32:M37)</f>
        <v>7750</v>
      </c>
      <c r="N31" s="111">
        <v>18345</v>
      </c>
      <c r="O31" s="519">
        <v>18472</v>
      </c>
    </row>
    <row r="32" spans="1:18" ht="18.75" customHeight="1">
      <c r="A32" s="112"/>
      <c r="B32" s="113" t="s">
        <v>91</v>
      </c>
      <c r="C32" s="114"/>
      <c r="D32" s="115"/>
      <c r="E32" s="116">
        <v>506</v>
      </c>
      <c r="F32" s="116" t="s">
        <v>92</v>
      </c>
      <c r="G32" s="116">
        <v>438</v>
      </c>
      <c r="H32" s="116">
        <v>359</v>
      </c>
      <c r="I32" s="116">
        <v>340</v>
      </c>
      <c r="J32" s="117">
        <v>327</v>
      </c>
      <c r="K32" s="118">
        <v>2748</v>
      </c>
      <c r="L32" s="119">
        <v>330</v>
      </c>
      <c r="M32" s="118">
        <v>2750</v>
      </c>
      <c r="N32" s="119">
        <v>3006</v>
      </c>
      <c r="O32" s="520">
        <v>2984</v>
      </c>
    </row>
    <row r="33" spans="1:16" ht="18.75" customHeight="1">
      <c r="A33" s="120" t="s">
        <v>93</v>
      </c>
      <c r="B33" s="121" t="s">
        <v>94</v>
      </c>
      <c r="C33" s="122">
        <v>749</v>
      </c>
      <c r="D33" s="123">
        <v>788</v>
      </c>
      <c r="E33" s="124">
        <v>1</v>
      </c>
      <c r="F33" s="124">
        <v>843</v>
      </c>
      <c r="G33" s="124" t="s">
        <v>95</v>
      </c>
      <c r="H33" s="124">
        <v>1</v>
      </c>
      <c r="I33" s="124">
        <v>1</v>
      </c>
      <c r="J33" s="125">
        <v>1</v>
      </c>
      <c r="K33" s="126">
        <v>1</v>
      </c>
      <c r="L33" s="127">
        <v>1</v>
      </c>
      <c r="M33" s="126">
        <v>1</v>
      </c>
      <c r="N33" s="127" t="s">
        <v>96</v>
      </c>
      <c r="O33" s="521" t="s">
        <v>96</v>
      </c>
    </row>
    <row r="34" spans="1:16" ht="18.75" customHeight="1">
      <c r="A34" s="80"/>
      <c r="B34" s="128" t="s">
        <v>97</v>
      </c>
      <c r="C34" s="129"/>
      <c r="D34" s="130"/>
      <c r="E34" s="131">
        <v>168</v>
      </c>
      <c r="F34" s="131" t="s">
        <v>92</v>
      </c>
      <c r="G34" s="131">
        <v>478</v>
      </c>
      <c r="H34" s="131">
        <v>510</v>
      </c>
      <c r="I34" s="131">
        <v>559</v>
      </c>
      <c r="J34" s="132">
        <v>288</v>
      </c>
      <c r="K34" s="133">
        <v>830</v>
      </c>
      <c r="L34" s="134" t="s">
        <v>96</v>
      </c>
      <c r="M34" s="135" t="s">
        <v>96</v>
      </c>
      <c r="N34" s="136" t="s">
        <v>96</v>
      </c>
      <c r="O34" s="522" t="s">
        <v>96</v>
      </c>
    </row>
    <row r="35" spans="1:16" ht="18.75" customHeight="1">
      <c r="A35" s="137"/>
      <c r="B35" s="523" t="s">
        <v>98</v>
      </c>
      <c r="C35" s="138" t="s">
        <v>96</v>
      </c>
      <c r="D35" s="139" t="s">
        <v>96</v>
      </c>
      <c r="E35" s="140" t="s">
        <v>96</v>
      </c>
      <c r="F35" s="140" t="s">
        <v>96</v>
      </c>
      <c r="G35" s="140" t="s">
        <v>96</v>
      </c>
      <c r="H35" s="140" t="s">
        <v>96</v>
      </c>
      <c r="I35" s="140" t="s">
        <v>96</v>
      </c>
      <c r="J35" s="141" t="s">
        <v>96</v>
      </c>
      <c r="K35" s="142" t="s">
        <v>96</v>
      </c>
      <c r="L35" s="143">
        <v>323</v>
      </c>
      <c r="M35" s="144">
        <v>856</v>
      </c>
      <c r="N35" s="143">
        <v>1396</v>
      </c>
      <c r="O35" s="524">
        <v>1657</v>
      </c>
    </row>
    <row r="36" spans="1:16" ht="18.75" customHeight="1">
      <c r="A36" s="120" t="s">
        <v>99</v>
      </c>
      <c r="B36" s="121" t="s">
        <v>100</v>
      </c>
      <c r="C36" s="145">
        <v>867</v>
      </c>
      <c r="D36" s="146">
        <v>710</v>
      </c>
      <c r="E36" s="124">
        <v>636</v>
      </c>
      <c r="F36" s="124">
        <v>870</v>
      </c>
      <c r="G36" s="124">
        <v>950</v>
      </c>
      <c r="H36" s="124">
        <v>1028</v>
      </c>
      <c r="I36" s="124">
        <v>1076</v>
      </c>
      <c r="J36" s="125">
        <v>1269</v>
      </c>
      <c r="K36" s="126">
        <v>95</v>
      </c>
      <c r="L36" s="127">
        <v>1315</v>
      </c>
      <c r="M36" s="126">
        <v>93</v>
      </c>
      <c r="N36" s="127">
        <v>1505</v>
      </c>
      <c r="O36" s="525">
        <v>1471</v>
      </c>
    </row>
    <row r="37" spans="1:16" ht="18.75" customHeight="1" thickBot="1">
      <c r="A37" s="147"/>
      <c r="B37" s="148" t="s">
        <v>101</v>
      </c>
      <c r="C37" s="149">
        <v>8562</v>
      </c>
      <c r="D37" s="150">
        <v>9106</v>
      </c>
      <c r="E37" s="151">
        <v>9003</v>
      </c>
      <c r="F37" s="151">
        <v>8716</v>
      </c>
      <c r="G37" s="151">
        <v>8708</v>
      </c>
      <c r="H37" s="151">
        <v>8619</v>
      </c>
      <c r="I37" s="151">
        <v>8474</v>
      </c>
      <c r="J37" s="152">
        <v>8468</v>
      </c>
      <c r="K37" s="153">
        <v>4079</v>
      </c>
      <c r="L37" s="154">
        <v>8413</v>
      </c>
      <c r="M37" s="153">
        <v>4050</v>
      </c>
      <c r="N37" s="154">
        <v>12438</v>
      </c>
      <c r="O37" s="526">
        <v>12360</v>
      </c>
      <c r="P37" s="28"/>
    </row>
    <row r="38" spans="1:16" ht="16.5" hidden="1" customHeight="1">
      <c r="A38" s="5" t="s">
        <v>102</v>
      </c>
      <c r="H38" s="101"/>
      <c r="I38" s="101"/>
      <c r="J38" s="101"/>
      <c r="K38" s="101" t="s">
        <v>103</v>
      </c>
    </row>
    <row r="39" spans="1:16" ht="18.75" hidden="1" customHeight="1">
      <c r="A39" s="552" t="s">
        <v>67</v>
      </c>
      <c r="B39" s="552"/>
      <c r="C39" s="155" t="s">
        <v>104</v>
      </c>
      <c r="D39" s="155" t="s">
        <v>105</v>
      </c>
      <c r="E39" s="155" t="s">
        <v>106</v>
      </c>
      <c r="F39" s="155" t="s">
        <v>107</v>
      </c>
      <c r="G39" s="155" t="s">
        <v>108</v>
      </c>
      <c r="H39" s="494" t="s">
        <v>109</v>
      </c>
      <c r="I39" s="494" t="s">
        <v>86</v>
      </c>
      <c r="J39" s="553" t="s">
        <v>87</v>
      </c>
      <c r="K39" s="554"/>
    </row>
    <row r="40" spans="1:16" ht="18.75" hidden="1" customHeight="1">
      <c r="A40" s="156" t="s">
        <v>90</v>
      </c>
      <c r="B40" s="156"/>
      <c r="C40" s="157">
        <v>10480</v>
      </c>
      <c r="D40" s="157">
        <v>10211</v>
      </c>
      <c r="E40" s="157">
        <v>10429</v>
      </c>
      <c r="F40" s="157">
        <v>10556</v>
      </c>
      <c r="G40" s="157">
        <v>10510</v>
      </c>
      <c r="H40" s="158">
        <v>10391</v>
      </c>
      <c r="I40" s="158">
        <v>10306</v>
      </c>
      <c r="J40" s="158"/>
      <c r="K40" s="158"/>
    </row>
    <row r="41" spans="1:16" ht="18.75" hidden="1" customHeight="1">
      <c r="A41" s="156" t="s">
        <v>110</v>
      </c>
      <c r="B41" s="156"/>
      <c r="C41" s="157">
        <v>10150</v>
      </c>
      <c r="D41" s="157">
        <v>9896</v>
      </c>
      <c r="E41" s="157">
        <v>10106</v>
      </c>
      <c r="F41" s="157">
        <v>10262</v>
      </c>
      <c r="G41" s="157">
        <v>10090</v>
      </c>
      <c r="H41" s="158">
        <v>10021</v>
      </c>
      <c r="I41" s="158">
        <v>9879</v>
      </c>
      <c r="J41" s="158"/>
      <c r="K41" s="158"/>
    </row>
    <row r="42" spans="1:16" ht="18.75" hidden="1" customHeight="1">
      <c r="A42" s="159" t="s">
        <v>111</v>
      </c>
      <c r="B42" s="160" t="s">
        <v>112</v>
      </c>
      <c r="C42" s="161">
        <v>3249</v>
      </c>
      <c r="D42" s="161">
        <v>3463</v>
      </c>
      <c r="E42" s="161">
        <v>4641</v>
      </c>
      <c r="F42" s="161">
        <v>4936</v>
      </c>
      <c r="G42" s="161">
        <v>5083</v>
      </c>
      <c r="H42" s="162">
        <v>5181</v>
      </c>
      <c r="I42" s="162">
        <v>4932</v>
      </c>
      <c r="J42" s="162"/>
      <c r="K42" s="162"/>
    </row>
    <row r="43" spans="1:16" ht="18.75" hidden="1" customHeight="1">
      <c r="A43" s="163"/>
      <c r="B43" s="164" t="s">
        <v>113</v>
      </c>
      <c r="C43" s="165">
        <v>51</v>
      </c>
      <c r="D43" s="165">
        <v>68</v>
      </c>
      <c r="E43" s="165">
        <v>1</v>
      </c>
      <c r="F43" s="165">
        <v>9</v>
      </c>
      <c r="G43" s="165">
        <v>12</v>
      </c>
      <c r="H43" s="166">
        <v>16</v>
      </c>
      <c r="I43" s="166">
        <v>31</v>
      </c>
      <c r="J43" s="166"/>
      <c r="K43" s="166"/>
    </row>
    <row r="44" spans="1:16" ht="39.75" hidden="1" customHeight="1">
      <c r="A44" s="159" t="s">
        <v>114</v>
      </c>
      <c r="B44" s="160" t="s">
        <v>112</v>
      </c>
      <c r="C44" s="161">
        <v>2192</v>
      </c>
      <c r="D44" s="161">
        <v>2376</v>
      </c>
      <c r="E44" s="161">
        <v>2136</v>
      </c>
      <c r="F44" s="161">
        <v>2268</v>
      </c>
      <c r="G44" s="161">
        <v>1979</v>
      </c>
      <c r="H44" s="162">
        <v>1822</v>
      </c>
      <c r="I44" s="162">
        <v>1234</v>
      </c>
      <c r="J44" s="162"/>
      <c r="K44" s="162"/>
    </row>
    <row r="45" spans="1:16" ht="42" hidden="1" customHeight="1">
      <c r="A45" s="156"/>
      <c r="B45" s="164" t="s">
        <v>113</v>
      </c>
      <c r="C45" s="167">
        <v>4658</v>
      </c>
      <c r="D45" s="167">
        <v>3989</v>
      </c>
      <c r="E45" s="167">
        <v>3328</v>
      </c>
      <c r="F45" s="167">
        <v>3049</v>
      </c>
      <c r="G45" s="167">
        <v>3016</v>
      </c>
      <c r="H45" s="168">
        <v>3002</v>
      </c>
      <c r="I45" s="168">
        <v>3682</v>
      </c>
      <c r="J45" s="168"/>
      <c r="K45" s="168"/>
    </row>
    <row r="46" spans="1:16" ht="45" hidden="1" customHeight="1">
      <c r="A46" s="156" t="s">
        <v>115</v>
      </c>
      <c r="B46" s="156"/>
      <c r="C46" s="492">
        <v>166</v>
      </c>
      <c r="D46" s="492">
        <v>164</v>
      </c>
      <c r="E46" s="492">
        <v>148</v>
      </c>
      <c r="F46" s="492">
        <v>139</v>
      </c>
      <c r="G46" s="492">
        <v>150</v>
      </c>
      <c r="H46" s="169">
        <v>161</v>
      </c>
      <c r="I46" s="169">
        <v>224</v>
      </c>
      <c r="J46" s="169"/>
      <c r="K46" s="169"/>
    </row>
    <row r="47" spans="1:16" ht="51" hidden="1" customHeight="1">
      <c r="A47" s="156" t="s">
        <v>116</v>
      </c>
      <c r="B47" s="156"/>
      <c r="C47" s="492">
        <v>86</v>
      </c>
      <c r="D47" s="492">
        <v>117</v>
      </c>
      <c r="E47" s="492">
        <v>127</v>
      </c>
      <c r="F47" s="492">
        <v>105</v>
      </c>
      <c r="G47" s="559">
        <v>217</v>
      </c>
      <c r="H47" s="169">
        <v>134</v>
      </c>
      <c r="I47" s="169">
        <v>87</v>
      </c>
      <c r="J47" s="169"/>
      <c r="K47" s="169"/>
    </row>
    <row r="48" spans="1:16" ht="43.5" hidden="1" customHeight="1">
      <c r="A48" s="170" t="s">
        <v>117</v>
      </c>
      <c r="B48" s="170"/>
      <c r="C48" s="493">
        <v>78</v>
      </c>
      <c r="D48" s="493">
        <v>34</v>
      </c>
      <c r="E48" s="493">
        <v>48</v>
      </c>
      <c r="F48" s="493">
        <v>50</v>
      </c>
      <c r="G48" s="560"/>
      <c r="H48" s="171">
        <v>75</v>
      </c>
      <c r="I48" s="171">
        <v>116</v>
      </c>
      <c r="J48" s="171"/>
      <c r="K48" s="171"/>
    </row>
    <row r="49" spans="1:16" s="46" customFormat="1" ht="16.5" customHeight="1">
      <c r="A49" s="46" t="s">
        <v>118</v>
      </c>
      <c r="K49" s="172"/>
    </row>
    <row r="50" spans="1:16" s="46" customFormat="1" ht="16.5" customHeight="1">
      <c r="A50" s="540" t="s">
        <v>389</v>
      </c>
    </row>
    <row r="51" spans="1:16" s="46" customFormat="1" ht="16.5" customHeight="1">
      <c r="A51" s="545" t="s">
        <v>388</v>
      </c>
      <c r="B51" s="545"/>
      <c r="C51" s="545"/>
      <c r="D51" s="545"/>
    </row>
    <row r="52" spans="1:16" ht="16.5" customHeight="1">
      <c r="A52" s="46" t="s">
        <v>119</v>
      </c>
      <c r="B52" s="46"/>
      <c r="C52" s="46"/>
      <c r="D52" s="46"/>
      <c r="E52" s="46"/>
      <c r="F52" s="46"/>
      <c r="G52" s="46"/>
      <c r="H52" s="46"/>
      <c r="I52" s="46"/>
      <c r="J52" s="46"/>
      <c r="K52" s="46"/>
      <c r="L52" s="46"/>
      <c r="M52" s="46"/>
      <c r="N52" s="46"/>
      <c r="O52" s="46"/>
      <c r="P52" s="46"/>
    </row>
    <row r="53" spans="1:16">
      <c r="A53" s="46" t="s">
        <v>373</v>
      </c>
      <c r="O53" s="173"/>
    </row>
    <row r="54" spans="1:16">
      <c r="A54" s="46" t="s">
        <v>120</v>
      </c>
    </row>
    <row r="55" spans="1:16">
      <c r="E55" s="39"/>
    </row>
    <row r="56" spans="1:16">
      <c r="E56" s="384"/>
    </row>
  </sheetData>
  <mergeCells count="35">
    <mergeCell ref="O29:O30"/>
    <mergeCell ref="A6:B6"/>
    <mergeCell ref="G3:G4"/>
    <mergeCell ref="H3:H4"/>
    <mergeCell ref="I3:I4"/>
    <mergeCell ref="J3:J4"/>
    <mergeCell ref="A3:B4"/>
    <mergeCell ref="C3:C4"/>
    <mergeCell ref="D3:D4"/>
    <mergeCell ref="E3:E4"/>
    <mergeCell ref="F3:F4"/>
    <mergeCell ref="L3:M3"/>
    <mergeCell ref="N3:N4"/>
    <mergeCell ref="O3:O4"/>
    <mergeCell ref="A29:B30"/>
    <mergeCell ref="C29:C30"/>
    <mergeCell ref="P3:P4"/>
    <mergeCell ref="A5:B5"/>
    <mergeCell ref="K3:K4"/>
    <mergeCell ref="A16:B16"/>
    <mergeCell ref="A22:B22"/>
    <mergeCell ref="A51:D51"/>
    <mergeCell ref="I29:I30"/>
    <mergeCell ref="N29:N30"/>
    <mergeCell ref="A31:B31"/>
    <mergeCell ref="A39:B39"/>
    <mergeCell ref="J39:K39"/>
    <mergeCell ref="J29:K29"/>
    <mergeCell ref="L29:M29"/>
    <mergeCell ref="E29:E30"/>
    <mergeCell ref="D29:D30"/>
    <mergeCell ref="G47:G48"/>
    <mergeCell ref="F29:F30"/>
    <mergeCell ref="G29:G30"/>
    <mergeCell ref="H29:H30"/>
  </mergeCells>
  <phoneticPr fontId="3"/>
  <pageMargins left="0.78740157480314965" right="0.9055118110236221" top="0.59055118110236227" bottom="0.39370078740157483" header="0.51181102362204722" footer="0.19685039370078741"/>
  <headerFooter scaleWithDoc="0" alignWithMargins="0">
    <oddFooter>&amp;L&amp;"ＭＳ Ｐ明朝,標準"－２２－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view="pageBreakPreview" topLeftCell="A7" zoomScale="85" zoomScaleNormal="100" zoomScaleSheetLayoutView="85" workbookViewId="0">
      <selection activeCell="B58" sqref="B58:J58"/>
    </sheetView>
  </sheetViews>
  <sheetFormatPr defaultRowHeight="14.25"/>
  <cols>
    <col min="1" max="2" width="4.625" style="179" customWidth="1"/>
    <col min="3" max="3" width="7.125" style="179" customWidth="1"/>
    <col min="4" max="21" width="7.625" style="179" customWidth="1"/>
    <col min="22" max="16384" width="9" style="179"/>
  </cols>
  <sheetData>
    <row r="1" spans="1:21" s="5" customFormat="1">
      <c r="A1" s="222" t="s">
        <v>121</v>
      </c>
      <c r="B1" s="49"/>
      <c r="C1" s="49"/>
      <c r="D1" s="49"/>
      <c r="E1" s="49"/>
      <c r="F1" s="49"/>
      <c r="K1" s="34"/>
      <c r="L1" s="34"/>
    </row>
    <row r="2" spans="1:21" s="5" customFormat="1" ht="5.0999999999999996" customHeight="1"/>
    <row r="3" spans="1:21" s="5" customFormat="1" ht="15" thickBot="1">
      <c r="A3" s="222" t="s">
        <v>122</v>
      </c>
      <c r="B3" s="49"/>
      <c r="C3" s="49"/>
      <c r="D3" s="49"/>
      <c r="E3" s="49"/>
      <c r="F3" s="49"/>
      <c r="K3" s="176"/>
      <c r="N3" s="176"/>
      <c r="T3" s="599" t="s">
        <v>123</v>
      </c>
      <c r="U3" s="599"/>
    </row>
    <row r="4" spans="1:21" s="5" customFormat="1" ht="13.5">
      <c r="A4" s="591" t="s">
        <v>36</v>
      </c>
      <c r="B4" s="592"/>
      <c r="C4" s="593"/>
      <c r="D4" s="597" t="s">
        <v>73</v>
      </c>
      <c r="E4" s="177" t="s">
        <v>124</v>
      </c>
      <c r="F4" s="583" t="s">
        <v>125</v>
      </c>
      <c r="G4" s="583" t="s">
        <v>126</v>
      </c>
      <c r="H4" s="583" t="s">
        <v>127</v>
      </c>
      <c r="I4" s="177" t="s">
        <v>128</v>
      </c>
      <c r="J4" s="583" t="s">
        <v>129</v>
      </c>
      <c r="K4" s="177" t="s">
        <v>130</v>
      </c>
      <c r="L4" s="177" t="s">
        <v>131</v>
      </c>
      <c r="M4" s="177" t="s">
        <v>132</v>
      </c>
      <c r="N4" s="177" t="s">
        <v>133</v>
      </c>
      <c r="O4" s="583" t="s">
        <v>134</v>
      </c>
      <c r="P4" s="583" t="s">
        <v>135</v>
      </c>
      <c r="Q4" s="177" t="s">
        <v>136</v>
      </c>
      <c r="R4" s="177" t="s">
        <v>137</v>
      </c>
      <c r="S4" s="177" t="s">
        <v>138</v>
      </c>
      <c r="T4" s="177" t="s">
        <v>139</v>
      </c>
      <c r="U4" s="586" t="s">
        <v>140</v>
      </c>
    </row>
    <row r="5" spans="1:21" ht="15" thickBot="1">
      <c r="A5" s="594"/>
      <c r="B5" s="595"/>
      <c r="C5" s="596"/>
      <c r="D5" s="598"/>
      <c r="E5" s="178" t="s">
        <v>141</v>
      </c>
      <c r="F5" s="584"/>
      <c r="G5" s="584"/>
      <c r="H5" s="584"/>
      <c r="I5" s="178" t="s">
        <v>142</v>
      </c>
      <c r="J5" s="585"/>
      <c r="K5" s="178" t="s">
        <v>143</v>
      </c>
      <c r="L5" s="178" t="s">
        <v>144</v>
      </c>
      <c r="M5" s="178" t="s">
        <v>145</v>
      </c>
      <c r="N5" s="178" t="s">
        <v>146</v>
      </c>
      <c r="O5" s="585"/>
      <c r="P5" s="585"/>
      <c r="Q5" s="178" t="s">
        <v>147</v>
      </c>
      <c r="R5" s="178" t="s">
        <v>148</v>
      </c>
      <c r="S5" s="178" t="s">
        <v>149</v>
      </c>
      <c r="T5" s="178" t="s">
        <v>150</v>
      </c>
      <c r="U5" s="587"/>
    </row>
    <row r="6" spans="1:21">
      <c r="A6" s="180" t="s">
        <v>151</v>
      </c>
      <c r="B6" s="181" t="s">
        <v>43</v>
      </c>
      <c r="C6" s="182"/>
      <c r="D6" s="183">
        <v>179</v>
      </c>
      <c r="E6" s="184">
        <v>39</v>
      </c>
      <c r="F6" s="184">
        <v>39</v>
      </c>
      <c r="G6" s="184">
        <v>20</v>
      </c>
      <c r="H6" s="184">
        <v>9</v>
      </c>
      <c r="I6" s="184">
        <v>5</v>
      </c>
      <c r="J6" s="184">
        <v>11</v>
      </c>
      <c r="K6" s="184">
        <v>1</v>
      </c>
      <c r="L6" s="184">
        <v>4</v>
      </c>
      <c r="M6" s="184">
        <v>4</v>
      </c>
      <c r="N6" s="184">
        <v>2</v>
      </c>
      <c r="O6" s="184">
        <v>9</v>
      </c>
      <c r="P6" s="184">
        <v>4</v>
      </c>
      <c r="Q6" s="184">
        <v>22</v>
      </c>
      <c r="R6" s="184" t="s">
        <v>152</v>
      </c>
      <c r="S6" s="184" t="s">
        <v>152</v>
      </c>
      <c r="T6" s="184">
        <v>3</v>
      </c>
      <c r="U6" s="185">
        <v>6</v>
      </c>
    </row>
    <row r="7" spans="1:21">
      <c r="A7" s="180" t="s">
        <v>44</v>
      </c>
      <c r="B7" s="181" t="s">
        <v>45</v>
      </c>
      <c r="C7" s="182"/>
      <c r="D7" s="183">
        <v>189</v>
      </c>
      <c r="E7" s="184">
        <v>37</v>
      </c>
      <c r="F7" s="184">
        <v>48</v>
      </c>
      <c r="G7" s="184">
        <v>17</v>
      </c>
      <c r="H7" s="184">
        <v>11</v>
      </c>
      <c r="I7" s="184">
        <v>5</v>
      </c>
      <c r="J7" s="184">
        <v>10</v>
      </c>
      <c r="K7" s="184">
        <v>1</v>
      </c>
      <c r="L7" s="184">
        <v>5</v>
      </c>
      <c r="M7" s="184">
        <v>5</v>
      </c>
      <c r="N7" s="184">
        <v>2</v>
      </c>
      <c r="O7" s="184">
        <v>8</v>
      </c>
      <c r="P7" s="184">
        <v>7</v>
      </c>
      <c r="Q7" s="184">
        <v>27</v>
      </c>
      <c r="R7" s="184" t="s">
        <v>153</v>
      </c>
      <c r="S7" s="184" t="s">
        <v>153</v>
      </c>
      <c r="T7" s="184" t="s">
        <v>153</v>
      </c>
      <c r="U7" s="185">
        <v>6</v>
      </c>
    </row>
    <row r="8" spans="1:21">
      <c r="A8" s="180"/>
      <c r="B8" s="181" t="s">
        <v>46</v>
      </c>
      <c r="C8" s="182"/>
      <c r="D8" s="183">
        <v>151</v>
      </c>
      <c r="E8" s="184">
        <v>25</v>
      </c>
      <c r="F8" s="184">
        <v>32</v>
      </c>
      <c r="G8" s="184">
        <v>11</v>
      </c>
      <c r="H8" s="184">
        <v>10</v>
      </c>
      <c r="I8" s="184">
        <v>6</v>
      </c>
      <c r="J8" s="184">
        <v>10</v>
      </c>
      <c r="K8" s="184">
        <v>1</v>
      </c>
      <c r="L8" s="184">
        <v>7</v>
      </c>
      <c r="M8" s="184">
        <v>6</v>
      </c>
      <c r="N8" s="184">
        <v>2</v>
      </c>
      <c r="O8" s="184">
        <v>6</v>
      </c>
      <c r="P8" s="184">
        <v>4</v>
      </c>
      <c r="Q8" s="184">
        <v>27</v>
      </c>
      <c r="R8" s="184" t="s">
        <v>153</v>
      </c>
      <c r="S8" s="184" t="s">
        <v>153</v>
      </c>
      <c r="T8" s="184" t="s">
        <v>153</v>
      </c>
      <c r="U8" s="185">
        <v>3</v>
      </c>
    </row>
    <row r="9" spans="1:21" hidden="1">
      <c r="A9" s="186"/>
      <c r="B9" s="187" t="s">
        <v>154</v>
      </c>
      <c r="C9" s="188"/>
      <c r="D9" s="183">
        <v>149</v>
      </c>
      <c r="E9" s="184">
        <v>29</v>
      </c>
      <c r="F9" s="184">
        <v>30</v>
      </c>
      <c r="G9" s="184">
        <v>12</v>
      </c>
      <c r="H9" s="184">
        <v>6</v>
      </c>
      <c r="I9" s="184">
        <v>4</v>
      </c>
      <c r="J9" s="184">
        <v>8</v>
      </c>
      <c r="K9" s="184">
        <v>1</v>
      </c>
      <c r="L9" s="184">
        <v>7</v>
      </c>
      <c r="M9" s="184">
        <v>6</v>
      </c>
      <c r="N9" s="184">
        <v>3</v>
      </c>
      <c r="O9" s="184">
        <v>9</v>
      </c>
      <c r="P9" s="184">
        <v>9</v>
      </c>
      <c r="Q9" s="184">
        <v>21</v>
      </c>
      <c r="R9" s="184" t="s">
        <v>153</v>
      </c>
      <c r="S9" s="184" t="s">
        <v>153</v>
      </c>
      <c r="T9" s="184">
        <v>2</v>
      </c>
      <c r="U9" s="185">
        <v>2</v>
      </c>
    </row>
    <row r="10" spans="1:21" hidden="1">
      <c r="A10" s="186"/>
      <c r="B10" s="187" t="s">
        <v>155</v>
      </c>
      <c r="C10" s="188"/>
      <c r="D10" s="183">
        <v>138</v>
      </c>
      <c r="E10" s="184">
        <v>25</v>
      </c>
      <c r="F10" s="184">
        <v>29</v>
      </c>
      <c r="G10" s="184">
        <v>10</v>
      </c>
      <c r="H10" s="184">
        <v>5</v>
      </c>
      <c r="I10" s="184">
        <v>6</v>
      </c>
      <c r="J10" s="184">
        <v>7</v>
      </c>
      <c r="K10" s="184">
        <v>1</v>
      </c>
      <c r="L10" s="184">
        <v>7</v>
      </c>
      <c r="M10" s="184">
        <v>6</v>
      </c>
      <c r="N10" s="184">
        <v>2</v>
      </c>
      <c r="O10" s="184">
        <v>9</v>
      </c>
      <c r="P10" s="184">
        <v>7</v>
      </c>
      <c r="Q10" s="184">
        <v>20</v>
      </c>
      <c r="R10" s="184" t="s">
        <v>153</v>
      </c>
      <c r="S10" s="184" t="s">
        <v>153</v>
      </c>
      <c r="T10" s="184">
        <v>2</v>
      </c>
      <c r="U10" s="185">
        <v>2</v>
      </c>
    </row>
    <row r="11" spans="1:21">
      <c r="A11" s="186"/>
      <c r="B11" s="187" t="s">
        <v>47</v>
      </c>
      <c r="C11" s="188"/>
      <c r="D11" s="183">
        <v>130</v>
      </c>
      <c r="E11" s="184">
        <v>28</v>
      </c>
      <c r="F11" s="184">
        <v>22</v>
      </c>
      <c r="G11" s="184">
        <v>11</v>
      </c>
      <c r="H11" s="184">
        <v>5</v>
      </c>
      <c r="I11" s="184">
        <v>6</v>
      </c>
      <c r="J11" s="184">
        <v>7</v>
      </c>
      <c r="K11" s="184">
        <v>1</v>
      </c>
      <c r="L11" s="184">
        <v>6</v>
      </c>
      <c r="M11" s="184">
        <v>5</v>
      </c>
      <c r="N11" s="184">
        <v>1</v>
      </c>
      <c r="O11" s="184">
        <v>8</v>
      </c>
      <c r="P11" s="184">
        <v>6</v>
      </c>
      <c r="Q11" s="184">
        <v>20</v>
      </c>
      <c r="R11" s="184" t="s">
        <v>153</v>
      </c>
      <c r="S11" s="184" t="s">
        <v>153</v>
      </c>
      <c r="T11" s="184">
        <v>2</v>
      </c>
      <c r="U11" s="185">
        <v>2</v>
      </c>
    </row>
    <row r="12" spans="1:21" s="189" customFormat="1">
      <c r="A12" s="186"/>
      <c r="B12" s="187" t="s">
        <v>156</v>
      </c>
      <c r="C12" s="188"/>
      <c r="D12" s="183">
        <v>127</v>
      </c>
      <c r="E12" s="184">
        <v>28</v>
      </c>
      <c r="F12" s="184">
        <v>15</v>
      </c>
      <c r="G12" s="184">
        <v>11</v>
      </c>
      <c r="H12" s="184">
        <v>5</v>
      </c>
      <c r="I12" s="184">
        <v>7</v>
      </c>
      <c r="J12" s="184">
        <v>7</v>
      </c>
      <c r="K12" s="184">
        <v>1</v>
      </c>
      <c r="L12" s="184">
        <v>6</v>
      </c>
      <c r="M12" s="184">
        <v>6</v>
      </c>
      <c r="N12" s="184">
        <v>1</v>
      </c>
      <c r="O12" s="184">
        <v>9</v>
      </c>
      <c r="P12" s="184">
        <v>6</v>
      </c>
      <c r="Q12" s="184">
        <v>22</v>
      </c>
      <c r="R12" s="184" t="s">
        <v>153</v>
      </c>
      <c r="S12" s="184" t="s">
        <v>153</v>
      </c>
      <c r="T12" s="184">
        <v>2</v>
      </c>
      <c r="U12" s="185">
        <v>1</v>
      </c>
    </row>
    <row r="13" spans="1:21" s="189" customFormat="1">
      <c r="A13" s="186"/>
      <c r="B13" s="187" t="s">
        <v>157</v>
      </c>
      <c r="C13" s="188"/>
      <c r="D13" s="183">
        <v>113</v>
      </c>
      <c r="E13" s="184">
        <v>25</v>
      </c>
      <c r="F13" s="184">
        <v>13</v>
      </c>
      <c r="G13" s="184">
        <v>10</v>
      </c>
      <c r="H13" s="184">
        <v>4</v>
      </c>
      <c r="I13" s="184">
        <v>5</v>
      </c>
      <c r="J13" s="184">
        <v>7</v>
      </c>
      <c r="K13" s="184">
        <v>1</v>
      </c>
      <c r="L13" s="184">
        <v>6</v>
      </c>
      <c r="M13" s="184">
        <v>5</v>
      </c>
      <c r="N13" s="184">
        <v>2</v>
      </c>
      <c r="O13" s="184">
        <v>6</v>
      </c>
      <c r="P13" s="184">
        <v>3</v>
      </c>
      <c r="Q13" s="184">
        <v>7</v>
      </c>
      <c r="R13" s="184">
        <v>1</v>
      </c>
      <c r="S13" s="184">
        <v>15</v>
      </c>
      <c r="T13" s="184">
        <v>2</v>
      </c>
      <c r="U13" s="185">
        <v>1</v>
      </c>
    </row>
    <row r="14" spans="1:21" s="189" customFormat="1">
      <c r="A14" s="186"/>
      <c r="B14" s="187" t="s">
        <v>158</v>
      </c>
      <c r="C14" s="188"/>
      <c r="D14" s="183">
        <v>111</v>
      </c>
      <c r="E14" s="184">
        <v>25</v>
      </c>
      <c r="F14" s="184">
        <v>10</v>
      </c>
      <c r="G14" s="184">
        <v>10</v>
      </c>
      <c r="H14" s="184">
        <v>3</v>
      </c>
      <c r="I14" s="184">
        <v>5</v>
      </c>
      <c r="J14" s="184">
        <v>7</v>
      </c>
      <c r="K14" s="184">
        <v>2</v>
      </c>
      <c r="L14" s="184">
        <v>6</v>
      </c>
      <c r="M14" s="184">
        <v>5</v>
      </c>
      <c r="N14" s="184">
        <v>1</v>
      </c>
      <c r="O14" s="184">
        <v>8</v>
      </c>
      <c r="P14" s="184">
        <v>1</v>
      </c>
      <c r="Q14" s="184">
        <v>7</v>
      </c>
      <c r="R14" s="184">
        <v>2</v>
      </c>
      <c r="S14" s="184">
        <v>16</v>
      </c>
      <c r="T14" s="184">
        <v>2</v>
      </c>
      <c r="U14" s="185">
        <v>1</v>
      </c>
    </row>
    <row r="15" spans="1:21" s="189" customFormat="1">
      <c r="A15" s="588"/>
      <c r="B15" s="589" t="s">
        <v>159</v>
      </c>
      <c r="C15" s="190" t="s">
        <v>53</v>
      </c>
      <c r="D15" s="191">
        <f>SUM(E15:U15)</f>
        <v>110</v>
      </c>
      <c r="E15" s="192">
        <v>26</v>
      </c>
      <c r="F15" s="192">
        <v>8</v>
      </c>
      <c r="G15" s="192">
        <v>10</v>
      </c>
      <c r="H15" s="192">
        <v>4</v>
      </c>
      <c r="I15" s="192">
        <v>5</v>
      </c>
      <c r="J15" s="192">
        <v>7</v>
      </c>
      <c r="K15" s="192">
        <v>1</v>
      </c>
      <c r="L15" s="192">
        <v>6</v>
      </c>
      <c r="M15" s="192">
        <v>5</v>
      </c>
      <c r="N15" s="192">
        <v>2</v>
      </c>
      <c r="O15" s="192">
        <v>5</v>
      </c>
      <c r="P15" s="192">
        <v>2</v>
      </c>
      <c r="Q15" s="192">
        <v>9</v>
      </c>
      <c r="R15" s="192">
        <v>2</v>
      </c>
      <c r="S15" s="192">
        <v>14</v>
      </c>
      <c r="T15" s="192">
        <v>2</v>
      </c>
      <c r="U15" s="193">
        <v>2</v>
      </c>
    </row>
    <row r="16" spans="1:21" s="189" customFormat="1">
      <c r="A16" s="588"/>
      <c r="B16" s="590"/>
      <c r="C16" s="194" t="s">
        <v>52</v>
      </c>
      <c r="D16" s="195">
        <f>SUM(E16:U16)</f>
        <v>7</v>
      </c>
      <c r="E16" s="196">
        <v>3</v>
      </c>
      <c r="F16" s="196">
        <v>1</v>
      </c>
      <c r="G16" s="196">
        <v>1</v>
      </c>
      <c r="H16" s="196">
        <v>1</v>
      </c>
      <c r="I16" s="196" t="s">
        <v>153</v>
      </c>
      <c r="J16" s="196" t="s">
        <v>153</v>
      </c>
      <c r="K16" s="196" t="s">
        <v>153</v>
      </c>
      <c r="L16" s="196" t="s">
        <v>153</v>
      </c>
      <c r="M16" s="196" t="s">
        <v>153</v>
      </c>
      <c r="N16" s="196" t="s">
        <v>153</v>
      </c>
      <c r="O16" s="196" t="s">
        <v>153</v>
      </c>
      <c r="P16" s="196" t="s">
        <v>153</v>
      </c>
      <c r="Q16" s="196">
        <v>1</v>
      </c>
      <c r="R16" s="196" t="s">
        <v>153</v>
      </c>
      <c r="S16" s="196" t="s">
        <v>153</v>
      </c>
      <c r="T16" s="196" t="s">
        <v>153</v>
      </c>
      <c r="U16" s="197" t="s">
        <v>153</v>
      </c>
    </row>
    <row r="17" spans="1:24" s="189" customFormat="1">
      <c r="A17" s="186"/>
      <c r="B17" s="187" t="s">
        <v>48</v>
      </c>
      <c r="C17" s="188"/>
      <c r="D17" s="198">
        <v>116</v>
      </c>
      <c r="E17" s="199">
        <v>28</v>
      </c>
      <c r="F17" s="199">
        <v>9</v>
      </c>
      <c r="G17" s="199">
        <v>10</v>
      </c>
      <c r="H17" s="199">
        <v>4</v>
      </c>
      <c r="I17" s="199">
        <v>5</v>
      </c>
      <c r="J17" s="199">
        <v>7</v>
      </c>
      <c r="K17" s="200">
        <v>2</v>
      </c>
      <c r="L17" s="199">
        <v>6</v>
      </c>
      <c r="M17" s="199">
        <v>5</v>
      </c>
      <c r="N17" s="200"/>
      <c r="O17" s="200">
        <v>6</v>
      </c>
      <c r="P17" s="200">
        <v>3</v>
      </c>
      <c r="Q17" s="199">
        <v>9</v>
      </c>
      <c r="R17" s="200">
        <v>2</v>
      </c>
      <c r="S17" s="200">
        <v>14</v>
      </c>
      <c r="T17" s="200">
        <v>3</v>
      </c>
      <c r="U17" s="201">
        <v>2</v>
      </c>
    </row>
    <row r="18" spans="1:24" s="189" customFormat="1">
      <c r="A18" s="186"/>
      <c r="B18" s="187" t="s">
        <v>160</v>
      </c>
      <c r="C18" s="188"/>
      <c r="D18" s="198">
        <v>115</v>
      </c>
      <c r="E18" s="199">
        <v>26</v>
      </c>
      <c r="F18" s="199">
        <v>9</v>
      </c>
      <c r="G18" s="199">
        <v>10</v>
      </c>
      <c r="H18" s="199">
        <v>4</v>
      </c>
      <c r="I18" s="199">
        <v>5</v>
      </c>
      <c r="J18" s="199">
        <v>6</v>
      </c>
      <c r="K18" s="200">
        <v>1</v>
      </c>
      <c r="L18" s="199">
        <v>6</v>
      </c>
      <c r="M18" s="199">
        <v>5</v>
      </c>
      <c r="N18" s="200">
        <v>2</v>
      </c>
      <c r="O18" s="200">
        <v>7</v>
      </c>
      <c r="P18" s="200">
        <v>2</v>
      </c>
      <c r="Q18" s="199">
        <v>10</v>
      </c>
      <c r="R18" s="200">
        <v>1</v>
      </c>
      <c r="S18" s="200">
        <v>14</v>
      </c>
      <c r="T18" s="200">
        <v>4</v>
      </c>
      <c r="U18" s="201">
        <v>3</v>
      </c>
    </row>
    <row r="19" spans="1:24" s="189" customFormat="1">
      <c r="A19" s="186"/>
      <c r="B19" s="187" t="s">
        <v>161</v>
      </c>
      <c r="C19" s="188"/>
      <c r="D19" s="198">
        <v>115</v>
      </c>
      <c r="E19" s="199">
        <v>26</v>
      </c>
      <c r="F19" s="199">
        <v>7</v>
      </c>
      <c r="G19" s="199">
        <v>7</v>
      </c>
      <c r="H19" s="199">
        <v>4</v>
      </c>
      <c r="I19" s="199">
        <v>5</v>
      </c>
      <c r="J19" s="199">
        <v>7</v>
      </c>
      <c r="K19" s="200">
        <v>1</v>
      </c>
      <c r="L19" s="199">
        <v>5</v>
      </c>
      <c r="M19" s="199">
        <v>5</v>
      </c>
      <c r="N19" s="200">
        <v>1</v>
      </c>
      <c r="O19" s="200">
        <v>9</v>
      </c>
      <c r="P19" s="200">
        <v>3</v>
      </c>
      <c r="Q19" s="199">
        <v>12</v>
      </c>
      <c r="R19" s="200">
        <v>1</v>
      </c>
      <c r="S19" s="200">
        <v>15</v>
      </c>
      <c r="T19" s="200">
        <v>4</v>
      </c>
      <c r="U19" s="201">
        <v>3</v>
      </c>
    </row>
    <row r="20" spans="1:24" s="189" customFormat="1">
      <c r="A20" s="186"/>
      <c r="B20" s="187" t="s">
        <v>162</v>
      </c>
      <c r="C20" s="188"/>
      <c r="D20" s="198">
        <v>115</v>
      </c>
      <c r="E20" s="199">
        <v>24</v>
      </c>
      <c r="F20" s="199">
        <v>7</v>
      </c>
      <c r="G20" s="199">
        <v>8</v>
      </c>
      <c r="H20" s="199">
        <v>5</v>
      </c>
      <c r="I20" s="199">
        <v>4</v>
      </c>
      <c r="J20" s="199">
        <v>5</v>
      </c>
      <c r="K20" s="200">
        <v>1</v>
      </c>
      <c r="L20" s="199">
        <v>5</v>
      </c>
      <c r="M20" s="199">
        <v>6</v>
      </c>
      <c r="N20" s="200">
        <v>4</v>
      </c>
      <c r="O20" s="200">
        <v>9</v>
      </c>
      <c r="P20" s="200">
        <v>3</v>
      </c>
      <c r="Q20" s="199">
        <v>13</v>
      </c>
      <c r="R20" s="200">
        <v>1</v>
      </c>
      <c r="S20" s="200">
        <v>12</v>
      </c>
      <c r="T20" s="200">
        <v>5</v>
      </c>
      <c r="U20" s="201">
        <v>3</v>
      </c>
    </row>
    <row r="21" spans="1:24" s="189" customFormat="1">
      <c r="A21" s="186"/>
      <c r="B21" s="187" t="s">
        <v>163</v>
      </c>
      <c r="C21" s="188"/>
      <c r="D21" s="202">
        <v>102</v>
      </c>
      <c r="E21" s="203">
        <v>24</v>
      </c>
      <c r="F21" s="203">
        <v>5</v>
      </c>
      <c r="G21" s="203">
        <v>8</v>
      </c>
      <c r="H21" s="203">
        <v>2</v>
      </c>
      <c r="I21" s="203">
        <v>4</v>
      </c>
      <c r="J21" s="203">
        <v>5</v>
      </c>
      <c r="K21" s="204">
        <v>1</v>
      </c>
      <c r="L21" s="203">
        <v>5</v>
      </c>
      <c r="M21" s="203">
        <v>4</v>
      </c>
      <c r="N21" s="204">
        <v>4</v>
      </c>
      <c r="O21" s="204">
        <v>8</v>
      </c>
      <c r="P21" s="204">
        <v>1</v>
      </c>
      <c r="Q21" s="203">
        <v>9</v>
      </c>
      <c r="R21" s="204">
        <v>1</v>
      </c>
      <c r="S21" s="204">
        <v>13</v>
      </c>
      <c r="T21" s="204">
        <v>6</v>
      </c>
      <c r="U21" s="205">
        <v>2</v>
      </c>
    </row>
    <row r="22" spans="1:24" s="189" customFormat="1">
      <c r="A22" s="186"/>
      <c r="B22" s="187" t="s">
        <v>49</v>
      </c>
      <c r="C22" s="188"/>
      <c r="D22" s="202">
        <v>100</v>
      </c>
      <c r="E22" s="203">
        <v>22</v>
      </c>
      <c r="F22" s="203">
        <v>5</v>
      </c>
      <c r="G22" s="203">
        <v>8</v>
      </c>
      <c r="H22" s="203">
        <v>2</v>
      </c>
      <c r="I22" s="203">
        <v>4</v>
      </c>
      <c r="J22" s="203">
        <v>5</v>
      </c>
      <c r="K22" s="204">
        <v>1</v>
      </c>
      <c r="L22" s="203">
        <v>5</v>
      </c>
      <c r="M22" s="203">
        <v>5</v>
      </c>
      <c r="N22" s="204">
        <v>3</v>
      </c>
      <c r="O22" s="204">
        <v>9</v>
      </c>
      <c r="P22" s="204">
        <v>2</v>
      </c>
      <c r="Q22" s="203">
        <v>10</v>
      </c>
      <c r="R22" s="204">
        <v>1</v>
      </c>
      <c r="S22" s="204">
        <v>12</v>
      </c>
      <c r="T22" s="204">
        <v>4</v>
      </c>
      <c r="U22" s="205">
        <v>2</v>
      </c>
    </row>
    <row r="23" spans="1:24" s="189" customFormat="1">
      <c r="A23" s="186"/>
      <c r="B23" s="187" t="s">
        <v>164</v>
      </c>
      <c r="C23" s="188"/>
      <c r="D23" s="202">
        <v>111</v>
      </c>
      <c r="E23" s="203">
        <v>24</v>
      </c>
      <c r="F23" s="203">
        <v>10</v>
      </c>
      <c r="G23" s="203">
        <v>6</v>
      </c>
      <c r="H23" s="203">
        <v>4</v>
      </c>
      <c r="I23" s="203">
        <v>5</v>
      </c>
      <c r="J23" s="203">
        <v>5</v>
      </c>
      <c r="K23" s="204">
        <v>1</v>
      </c>
      <c r="L23" s="203">
        <v>5</v>
      </c>
      <c r="M23" s="203">
        <v>6</v>
      </c>
      <c r="N23" s="204">
        <v>4</v>
      </c>
      <c r="O23" s="204">
        <v>8</v>
      </c>
      <c r="P23" s="204">
        <v>4</v>
      </c>
      <c r="Q23" s="203">
        <v>6</v>
      </c>
      <c r="R23" s="204">
        <v>1</v>
      </c>
      <c r="S23" s="204">
        <v>13</v>
      </c>
      <c r="T23" s="204">
        <v>5</v>
      </c>
      <c r="U23" s="205">
        <v>4</v>
      </c>
    </row>
    <row r="24" spans="1:24" s="189" customFormat="1">
      <c r="A24" s="206"/>
      <c r="B24" s="207" t="s">
        <v>165</v>
      </c>
      <c r="C24" s="208"/>
      <c r="D24" s="209">
        <v>94</v>
      </c>
      <c r="E24" s="210">
        <v>21</v>
      </c>
      <c r="F24" s="210">
        <v>7</v>
      </c>
      <c r="G24" s="210">
        <v>6</v>
      </c>
      <c r="H24" s="210">
        <v>2</v>
      </c>
      <c r="I24" s="210">
        <v>4</v>
      </c>
      <c r="J24" s="210">
        <v>6</v>
      </c>
      <c r="K24" s="211">
        <v>1</v>
      </c>
      <c r="L24" s="210">
        <v>6</v>
      </c>
      <c r="M24" s="210">
        <v>3</v>
      </c>
      <c r="N24" s="211">
        <v>2</v>
      </c>
      <c r="O24" s="211">
        <v>7</v>
      </c>
      <c r="P24" s="211">
        <v>3</v>
      </c>
      <c r="Q24" s="210">
        <v>10</v>
      </c>
      <c r="R24" s="211" t="s">
        <v>153</v>
      </c>
      <c r="S24" s="211">
        <v>10</v>
      </c>
      <c r="T24" s="211">
        <v>4</v>
      </c>
      <c r="U24" s="212">
        <v>2</v>
      </c>
      <c r="W24" s="213"/>
    </row>
    <row r="25" spans="1:24" s="189" customFormat="1">
      <c r="A25" s="186"/>
      <c r="B25" s="187" t="s">
        <v>166</v>
      </c>
      <c r="C25" s="188"/>
      <c r="D25" s="202">
        <f>SUBTOTAL(9,E25:U25)</f>
        <v>90</v>
      </c>
      <c r="E25" s="203">
        <f>13+7</f>
        <v>20</v>
      </c>
      <c r="F25" s="203">
        <v>5</v>
      </c>
      <c r="G25" s="203">
        <v>7</v>
      </c>
      <c r="H25" s="203">
        <v>2</v>
      </c>
      <c r="I25" s="203">
        <v>3</v>
      </c>
      <c r="J25" s="203">
        <v>5</v>
      </c>
      <c r="K25" s="204">
        <v>1</v>
      </c>
      <c r="L25" s="203">
        <v>7</v>
      </c>
      <c r="M25" s="203">
        <v>3</v>
      </c>
      <c r="N25" s="204">
        <v>1</v>
      </c>
      <c r="O25" s="204">
        <v>6</v>
      </c>
      <c r="P25" s="204">
        <f>1+3</f>
        <v>4</v>
      </c>
      <c r="Q25" s="203">
        <v>9</v>
      </c>
      <c r="R25" s="204" t="s">
        <v>153</v>
      </c>
      <c r="S25" s="204">
        <v>11</v>
      </c>
      <c r="T25" s="204">
        <v>4</v>
      </c>
      <c r="U25" s="205">
        <v>2</v>
      </c>
      <c r="W25" s="213"/>
    </row>
    <row r="26" spans="1:24" s="189" customFormat="1">
      <c r="A26" s="527"/>
      <c r="B26" s="187" t="s">
        <v>167</v>
      </c>
      <c r="C26" s="188"/>
      <c r="D26" s="202">
        <v>87</v>
      </c>
      <c r="E26" s="203">
        <v>17</v>
      </c>
      <c r="F26" s="203">
        <v>5</v>
      </c>
      <c r="G26" s="203">
        <v>7</v>
      </c>
      <c r="H26" s="203">
        <v>2</v>
      </c>
      <c r="I26" s="203">
        <v>3</v>
      </c>
      <c r="J26" s="203">
        <v>5</v>
      </c>
      <c r="K26" s="204">
        <v>1</v>
      </c>
      <c r="L26" s="203">
        <v>7</v>
      </c>
      <c r="M26" s="203">
        <v>3</v>
      </c>
      <c r="N26" s="204">
        <v>1</v>
      </c>
      <c r="O26" s="204">
        <v>4</v>
      </c>
      <c r="P26" s="204">
        <v>5</v>
      </c>
      <c r="Q26" s="203">
        <v>8</v>
      </c>
      <c r="R26" s="204">
        <v>2</v>
      </c>
      <c r="S26" s="204">
        <v>11</v>
      </c>
      <c r="T26" s="204">
        <v>4</v>
      </c>
      <c r="U26" s="205">
        <v>2</v>
      </c>
      <c r="W26" s="213"/>
    </row>
    <row r="27" spans="1:24" s="189" customFormat="1" ht="15" thickBot="1">
      <c r="A27" s="214"/>
      <c r="B27" s="215" t="s">
        <v>377</v>
      </c>
      <c r="C27" s="216"/>
      <c r="D27" s="217">
        <v>93</v>
      </c>
      <c r="E27" s="218">
        <v>16</v>
      </c>
      <c r="F27" s="218">
        <v>6</v>
      </c>
      <c r="G27" s="218">
        <v>6</v>
      </c>
      <c r="H27" s="218">
        <v>4</v>
      </c>
      <c r="I27" s="218">
        <v>4</v>
      </c>
      <c r="J27" s="218">
        <v>6</v>
      </c>
      <c r="K27" s="219">
        <v>0</v>
      </c>
      <c r="L27" s="218">
        <v>6</v>
      </c>
      <c r="M27" s="218">
        <v>4</v>
      </c>
      <c r="N27" s="219">
        <v>1</v>
      </c>
      <c r="O27" s="219">
        <v>8</v>
      </c>
      <c r="P27" s="219">
        <v>5</v>
      </c>
      <c r="Q27" s="218">
        <v>10</v>
      </c>
      <c r="R27" s="219">
        <v>1</v>
      </c>
      <c r="S27" s="219">
        <v>9</v>
      </c>
      <c r="T27" s="219">
        <v>3</v>
      </c>
      <c r="U27" s="220">
        <v>4</v>
      </c>
      <c r="W27" s="213"/>
      <c r="X27" s="528"/>
    </row>
    <row r="28" spans="1:24" s="189" customFormat="1" ht="6.75" customHeight="1">
      <c r="A28" s="221"/>
      <c r="B28" s="221"/>
      <c r="C28" s="221"/>
      <c r="D28" s="221"/>
      <c r="E28" s="221"/>
      <c r="F28" s="221"/>
      <c r="G28" s="221"/>
      <c r="H28" s="221"/>
      <c r="I28" s="221"/>
      <c r="J28" s="221"/>
      <c r="K28" s="221"/>
      <c r="L28" s="221"/>
      <c r="M28" s="221"/>
      <c r="N28" s="221"/>
      <c r="O28" s="221"/>
      <c r="P28" s="221"/>
      <c r="Q28" s="221"/>
      <c r="R28" s="221"/>
      <c r="S28" s="221"/>
      <c r="T28" s="221"/>
      <c r="U28" s="221"/>
    </row>
    <row r="29" spans="1:24" ht="15" thickBot="1">
      <c r="A29" s="222" t="s">
        <v>168</v>
      </c>
      <c r="B29" s="49"/>
      <c r="C29" s="222"/>
      <c r="D29" s="222"/>
      <c r="E29" s="222"/>
      <c r="F29" s="222"/>
      <c r="K29" s="223"/>
      <c r="N29" s="223"/>
      <c r="R29" s="223"/>
      <c r="S29" s="223"/>
      <c r="T29" s="176"/>
      <c r="U29" s="7" t="s">
        <v>169</v>
      </c>
    </row>
    <row r="30" spans="1:24" s="5" customFormat="1" ht="13.5">
      <c r="A30" s="591" t="s">
        <v>36</v>
      </c>
      <c r="B30" s="592"/>
      <c r="C30" s="593"/>
      <c r="D30" s="597" t="s">
        <v>73</v>
      </c>
      <c r="E30" s="177" t="s">
        <v>124</v>
      </c>
      <c r="F30" s="583" t="s">
        <v>125</v>
      </c>
      <c r="G30" s="583" t="s">
        <v>126</v>
      </c>
      <c r="H30" s="583" t="s">
        <v>127</v>
      </c>
      <c r="I30" s="177" t="s">
        <v>128</v>
      </c>
      <c r="J30" s="583" t="s">
        <v>129</v>
      </c>
      <c r="K30" s="177" t="s">
        <v>130</v>
      </c>
      <c r="L30" s="177" t="s">
        <v>131</v>
      </c>
      <c r="M30" s="177" t="s">
        <v>132</v>
      </c>
      <c r="N30" s="177" t="s">
        <v>133</v>
      </c>
      <c r="O30" s="583" t="s">
        <v>134</v>
      </c>
      <c r="P30" s="583" t="s">
        <v>150</v>
      </c>
      <c r="Q30" s="177" t="s">
        <v>136</v>
      </c>
      <c r="R30" s="177" t="s">
        <v>137</v>
      </c>
      <c r="S30" s="177" t="s">
        <v>138</v>
      </c>
      <c r="T30" s="177" t="s">
        <v>139</v>
      </c>
      <c r="U30" s="586" t="s">
        <v>140</v>
      </c>
    </row>
    <row r="31" spans="1:24" s="5" customFormat="1" thickBot="1">
      <c r="A31" s="594"/>
      <c r="B31" s="595"/>
      <c r="C31" s="596"/>
      <c r="D31" s="598"/>
      <c r="E31" s="178" t="s">
        <v>170</v>
      </c>
      <c r="F31" s="584"/>
      <c r="G31" s="584"/>
      <c r="H31" s="584"/>
      <c r="I31" s="178" t="s">
        <v>142</v>
      </c>
      <c r="J31" s="585"/>
      <c r="K31" s="178" t="s">
        <v>143</v>
      </c>
      <c r="L31" s="178" t="s">
        <v>144</v>
      </c>
      <c r="M31" s="178" t="s">
        <v>145</v>
      </c>
      <c r="N31" s="178" t="s">
        <v>146</v>
      </c>
      <c r="O31" s="585"/>
      <c r="P31" s="585"/>
      <c r="Q31" s="178" t="s">
        <v>147</v>
      </c>
      <c r="R31" s="178" t="s">
        <v>148</v>
      </c>
      <c r="S31" s="178" t="s">
        <v>149</v>
      </c>
      <c r="T31" s="178" t="s">
        <v>150</v>
      </c>
      <c r="U31" s="587"/>
    </row>
    <row r="32" spans="1:24" s="5" customFormat="1" ht="13.5">
      <c r="A32" s="180" t="s">
        <v>151</v>
      </c>
      <c r="B32" s="181" t="s">
        <v>43</v>
      </c>
      <c r="C32" s="182"/>
      <c r="D32" s="183">
        <v>5294</v>
      </c>
      <c r="E32" s="184">
        <v>499</v>
      </c>
      <c r="F32" s="184">
        <v>1511</v>
      </c>
      <c r="G32" s="184">
        <v>362</v>
      </c>
      <c r="H32" s="184">
        <v>62</v>
      </c>
      <c r="I32" s="184">
        <v>150</v>
      </c>
      <c r="J32" s="184">
        <v>211</v>
      </c>
      <c r="K32" s="184" t="s">
        <v>171</v>
      </c>
      <c r="L32" s="184">
        <v>100</v>
      </c>
      <c r="M32" s="184" t="s">
        <v>171</v>
      </c>
      <c r="N32" s="184" t="s">
        <v>171</v>
      </c>
      <c r="O32" s="184">
        <v>420</v>
      </c>
      <c r="P32" s="184">
        <v>117</v>
      </c>
      <c r="Q32" s="184">
        <v>1431</v>
      </c>
      <c r="R32" s="184" t="s">
        <v>153</v>
      </c>
      <c r="S32" s="184" t="s">
        <v>153</v>
      </c>
      <c r="T32" s="184" t="s">
        <v>171</v>
      </c>
      <c r="U32" s="185">
        <v>105</v>
      </c>
    </row>
    <row r="33" spans="1:22" s="5" customFormat="1" ht="13.5">
      <c r="A33" s="180" t="s">
        <v>44</v>
      </c>
      <c r="B33" s="181" t="s">
        <v>45</v>
      </c>
      <c r="C33" s="182"/>
      <c r="D33" s="183">
        <v>5542</v>
      </c>
      <c r="E33" s="184">
        <v>412</v>
      </c>
      <c r="F33" s="184">
        <v>1285</v>
      </c>
      <c r="G33" s="184">
        <v>311</v>
      </c>
      <c r="H33" s="184">
        <v>67</v>
      </c>
      <c r="I33" s="184">
        <v>203</v>
      </c>
      <c r="J33" s="184">
        <v>220</v>
      </c>
      <c r="K33" s="184" t="s">
        <v>171</v>
      </c>
      <c r="L33" s="184">
        <v>174</v>
      </c>
      <c r="M33" s="184">
        <v>73</v>
      </c>
      <c r="N33" s="184" t="s">
        <v>171</v>
      </c>
      <c r="O33" s="184">
        <v>348</v>
      </c>
      <c r="P33" s="184">
        <v>218</v>
      </c>
      <c r="Q33" s="184">
        <v>1966</v>
      </c>
      <c r="R33" s="184" t="s">
        <v>153</v>
      </c>
      <c r="S33" s="184" t="s">
        <v>153</v>
      </c>
      <c r="T33" s="184" t="s">
        <v>172</v>
      </c>
      <c r="U33" s="185">
        <v>80</v>
      </c>
    </row>
    <row r="34" spans="1:22" s="5" customFormat="1" ht="13.5">
      <c r="A34" s="180"/>
      <c r="B34" s="224" t="s">
        <v>46</v>
      </c>
      <c r="C34" s="225"/>
      <c r="D34" s="183">
        <v>4821</v>
      </c>
      <c r="E34" s="184">
        <v>311</v>
      </c>
      <c r="F34" s="184">
        <v>848</v>
      </c>
      <c r="G34" s="184">
        <v>189</v>
      </c>
      <c r="H34" s="184">
        <v>58</v>
      </c>
      <c r="I34" s="184">
        <v>230</v>
      </c>
      <c r="J34" s="184">
        <v>209</v>
      </c>
      <c r="K34" s="184" t="s">
        <v>171</v>
      </c>
      <c r="L34" s="184">
        <v>288</v>
      </c>
      <c r="M34" s="184">
        <v>85</v>
      </c>
      <c r="N34" s="184" t="s">
        <v>171</v>
      </c>
      <c r="O34" s="184">
        <v>321</v>
      </c>
      <c r="P34" s="184">
        <v>29</v>
      </c>
      <c r="Q34" s="184">
        <v>2033</v>
      </c>
      <c r="R34" s="184" t="s">
        <v>153</v>
      </c>
      <c r="S34" s="184" t="s">
        <v>153</v>
      </c>
      <c r="T34" s="184" t="s">
        <v>172</v>
      </c>
      <c r="U34" s="185">
        <v>17</v>
      </c>
    </row>
    <row r="35" spans="1:22" s="5" customFormat="1" ht="13.5" hidden="1">
      <c r="A35" s="226"/>
      <c r="B35" s="227" t="s">
        <v>154</v>
      </c>
      <c r="C35" s="228"/>
      <c r="D35" s="198">
        <v>4635</v>
      </c>
      <c r="E35" s="199">
        <v>327</v>
      </c>
      <c r="F35" s="199">
        <v>791</v>
      </c>
      <c r="G35" s="199">
        <v>175</v>
      </c>
      <c r="H35" s="199">
        <v>38</v>
      </c>
      <c r="I35" s="199">
        <v>177</v>
      </c>
      <c r="J35" s="199">
        <v>187</v>
      </c>
      <c r="K35" s="200" t="s">
        <v>173</v>
      </c>
      <c r="L35" s="199">
        <v>335</v>
      </c>
      <c r="M35" s="199">
        <v>78</v>
      </c>
      <c r="N35" s="200" t="s">
        <v>173</v>
      </c>
      <c r="O35" s="199">
        <v>321</v>
      </c>
      <c r="P35" s="199">
        <v>92</v>
      </c>
      <c r="Q35" s="199">
        <v>1868</v>
      </c>
      <c r="R35" s="184" t="s">
        <v>153</v>
      </c>
      <c r="S35" s="184" t="s">
        <v>153</v>
      </c>
      <c r="T35" s="200" t="s">
        <v>173</v>
      </c>
      <c r="U35" s="201" t="s">
        <v>173</v>
      </c>
      <c r="V35" s="64"/>
    </row>
    <row r="36" spans="1:22" s="5" customFormat="1" ht="13.5" hidden="1">
      <c r="A36" s="229"/>
      <c r="B36" s="224" t="s">
        <v>155</v>
      </c>
      <c r="C36" s="230"/>
      <c r="D36" s="198">
        <v>4254</v>
      </c>
      <c r="E36" s="199">
        <v>294</v>
      </c>
      <c r="F36" s="199">
        <v>676</v>
      </c>
      <c r="G36" s="199">
        <v>163</v>
      </c>
      <c r="H36" s="199">
        <v>32</v>
      </c>
      <c r="I36" s="199">
        <v>204</v>
      </c>
      <c r="J36" s="199">
        <v>147</v>
      </c>
      <c r="K36" s="200" t="s">
        <v>173</v>
      </c>
      <c r="L36" s="199">
        <v>336</v>
      </c>
      <c r="M36" s="199">
        <v>78</v>
      </c>
      <c r="N36" s="200" t="s">
        <v>174</v>
      </c>
      <c r="O36" s="200">
        <v>319</v>
      </c>
      <c r="P36" s="199">
        <v>89</v>
      </c>
      <c r="Q36" s="199">
        <v>1677</v>
      </c>
      <c r="R36" s="184" t="s">
        <v>153</v>
      </c>
      <c r="S36" s="184" t="s">
        <v>153</v>
      </c>
      <c r="T36" s="200" t="s">
        <v>173</v>
      </c>
      <c r="U36" s="201" t="s">
        <v>173</v>
      </c>
      <c r="V36" s="64"/>
    </row>
    <row r="37" spans="1:22" s="5" customFormat="1" ht="13.5">
      <c r="A37" s="229"/>
      <c r="B37" s="224" t="s">
        <v>47</v>
      </c>
      <c r="C37" s="230"/>
      <c r="D37" s="198">
        <v>4280</v>
      </c>
      <c r="E37" s="199">
        <v>322</v>
      </c>
      <c r="F37" s="199">
        <v>476</v>
      </c>
      <c r="G37" s="199">
        <v>161</v>
      </c>
      <c r="H37" s="199">
        <v>31</v>
      </c>
      <c r="I37" s="199">
        <v>201</v>
      </c>
      <c r="J37" s="199">
        <v>160</v>
      </c>
      <c r="K37" s="200" t="s">
        <v>173</v>
      </c>
      <c r="L37" s="199">
        <v>335</v>
      </c>
      <c r="M37" s="199">
        <v>71</v>
      </c>
      <c r="N37" s="200" t="s">
        <v>174</v>
      </c>
      <c r="O37" s="200">
        <v>306</v>
      </c>
      <c r="P37" s="199">
        <v>67</v>
      </c>
      <c r="Q37" s="199">
        <v>1915</v>
      </c>
      <c r="R37" s="184" t="s">
        <v>153</v>
      </c>
      <c r="S37" s="184" t="s">
        <v>153</v>
      </c>
      <c r="T37" s="200" t="s">
        <v>173</v>
      </c>
      <c r="U37" s="201" t="s">
        <v>173</v>
      </c>
      <c r="V37" s="64"/>
    </row>
    <row r="38" spans="1:22" s="34" customFormat="1" ht="13.5">
      <c r="A38" s="229"/>
      <c r="B38" s="224" t="s">
        <v>156</v>
      </c>
      <c r="C38" s="230"/>
      <c r="D38" s="198">
        <v>4102</v>
      </c>
      <c r="E38" s="199">
        <v>328</v>
      </c>
      <c r="F38" s="199">
        <v>373</v>
      </c>
      <c r="G38" s="199">
        <v>139</v>
      </c>
      <c r="H38" s="199">
        <v>31</v>
      </c>
      <c r="I38" s="199">
        <v>203</v>
      </c>
      <c r="J38" s="199">
        <v>153</v>
      </c>
      <c r="K38" s="200" t="s">
        <v>173</v>
      </c>
      <c r="L38" s="199">
        <v>341</v>
      </c>
      <c r="M38" s="199">
        <v>79</v>
      </c>
      <c r="N38" s="200" t="s">
        <v>174</v>
      </c>
      <c r="O38" s="200">
        <v>293</v>
      </c>
      <c r="P38" s="199">
        <v>65</v>
      </c>
      <c r="Q38" s="199">
        <v>1883</v>
      </c>
      <c r="R38" s="184" t="s">
        <v>153</v>
      </c>
      <c r="S38" s="184" t="s">
        <v>153</v>
      </c>
      <c r="T38" s="200" t="s">
        <v>173</v>
      </c>
      <c r="U38" s="201" t="s">
        <v>173</v>
      </c>
      <c r="V38" s="231"/>
    </row>
    <row r="39" spans="1:22" s="34" customFormat="1" ht="13.5">
      <c r="A39" s="229"/>
      <c r="B39" s="224" t="s">
        <v>157</v>
      </c>
      <c r="C39" s="230"/>
      <c r="D39" s="198">
        <v>3812</v>
      </c>
      <c r="E39" s="199">
        <v>311</v>
      </c>
      <c r="F39" s="199">
        <v>312</v>
      </c>
      <c r="G39" s="199">
        <v>137</v>
      </c>
      <c r="H39" s="199">
        <v>25</v>
      </c>
      <c r="I39" s="199">
        <v>168</v>
      </c>
      <c r="J39" s="199">
        <v>152</v>
      </c>
      <c r="K39" s="200" t="s">
        <v>173</v>
      </c>
      <c r="L39" s="199">
        <v>256</v>
      </c>
      <c r="M39" s="199">
        <v>67</v>
      </c>
      <c r="N39" s="200" t="s">
        <v>174</v>
      </c>
      <c r="O39" s="200">
        <v>259</v>
      </c>
      <c r="P39" s="199">
        <v>16</v>
      </c>
      <c r="Q39" s="199">
        <v>286</v>
      </c>
      <c r="R39" s="200" t="s">
        <v>173</v>
      </c>
      <c r="S39" s="200">
        <v>1346</v>
      </c>
      <c r="T39" s="200" t="s">
        <v>173</v>
      </c>
      <c r="U39" s="201" t="s">
        <v>173</v>
      </c>
      <c r="V39" s="231"/>
    </row>
    <row r="40" spans="1:22" s="34" customFormat="1" ht="13.5">
      <c r="A40" s="229"/>
      <c r="B40" s="224" t="s">
        <v>158</v>
      </c>
      <c r="C40" s="230"/>
      <c r="D40" s="198">
        <v>3704</v>
      </c>
      <c r="E40" s="199">
        <v>287</v>
      </c>
      <c r="F40" s="199">
        <v>297</v>
      </c>
      <c r="G40" s="199">
        <v>129</v>
      </c>
      <c r="H40" s="199">
        <v>21</v>
      </c>
      <c r="I40" s="199">
        <v>165</v>
      </c>
      <c r="J40" s="199">
        <v>141</v>
      </c>
      <c r="K40" s="200" t="s">
        <v>173</v>
      </c>
      <c r="L40" s="199">
        <v>332</v>
      </c>
      <c r="M40" s="199">
        <v>67</v>
      </c>
      <c r="N40" s="200" t="s">
        <v>174</v>
      </c>
      <c r="O40" s="200">
        <v>202</v>
      </c>
      <c r="P40" s="200" t="s">
        <v>174</v>
      </c>
      <c r="Q40" s="199">
        <v>311</v>
      </c>
      <c r="R40" s="200" t="s">
        <v>173</v>
      </c>
      <c r="S40" s="200">
        <v>1269</v>
      </c>
      <c r="T40" s="200" t="s">
        <v>173</v>
      </c>
      <c r="U40" s="201" t="s">
        <v>173</v>
      </c>
      <c r="V40" s="231"/>
    </row>
    <row r="41" spans="1:22" s="34" customFormat="1" ht="13.5">
      <c r="A41" s="588"/>
      <c r="B41" s="589" t="s">
        <v>159</v>
      </c>
      <c r="C41" s="190" t="s">
        <v>53</v>
      </c>
      <c r="D41" s="191">
        <f>SUM(E41:U41)</f>
        <v>3791</v>
      </c>
      <c r="E41" s="232">
        <v>284</v>
      </c>
      <c r="F41" s="232">
        <v>261</v>
      </c>
      <c r="G41" s="232">
        <v>120</v>
      </c>
      <c r="H41" s="232">
        <v>26</v>
      </c>
      <c r="I41" s="232">
        <v>166</v>
      </c>
      <c r="J41" s="232">
        <v>131</v>
      </c>
      <c r="K41" s="233">
        <v>4</v>
      </c>
      <c r="L41" s="232">
        <v>333</v>
      </c>
      <c r="M41" s="232">
        <v>61</v>
      </c>
      <c r="N41" s="233">
        <v>199</v>
      </c>
      <c r="O41" s="233">
        <v>191</v>
      </c>
      <c r="P41" s="233">
        <v>18</v>
      </c>
      <c r="Q41" s="232">
        <v>390</v>
      </c>
      <c r="R41" s="233">
        <v>256</v>
      </c>
      <c r="S41" s="233">
        <v>1286</v>
      </c>
      <c r="T41" s="233">
        <v>53</v>
      </c>
      <c r="U41" s="234">
        <v>12</v>
      </c>
      <c r="V41" s="231"/>
    </row>
    <row r="42" spans="1:22" s="34" customFormat="1" ht="13.5">
      <c r="A42" s="588"/>
      <c r="B42" s="590"/>
      <c r="C42" s="194" t="s">
        <v>52</v>
      </c>
      <c r="D42" s="195">
        <f>SUM(E42:U42)</f>
        <v>107</v>
      </c>
      <c r="E42" s="235">
        <v>57</v>
      </c>
      <c r="F42" s="235">
        <v>24</v>
      </c>
      <c r="G42" s="235">
        <v>6</v>
      </c>
      <c r="H42" s="235">
        <v>15</v>
      </c>
      <c r="I42" s="236" t="s">
        <v>153</v>
      </c>
      <c r="J42" s="236" t="s">
        <v>153</v>
      </c>
      <c r="K42" s="236" t="s">
        <v>153</v>
      </c>
      <c r="L42" s="236" t="s">
        <v>153</v>
      </c>
      <c r="M42" s="236" t="s">
        <v>153</v>
      </c>
      <c r="N42" s="236" t="s">
        <v>153</v>
      </c>
      <c r="O42" s="236" t="s">
        <v>153</v>
      </c>
      <c r="P42" s="236" t="s">
        <v>153</v>
      </c>
      <c r="Q42" s="235">
        <v>5</v>
      </c>
      <c r="R42" s="236" t="s">
        <v>153</v>
      </c>
      <c r="S42" s="236" t="s">
        <v>153</v>
      </c>
      <c r="T42" s="236" t="s">
        <v>153</v>
      </c>
      <c r="U42" s="237" t="s">
        <v>153</v>
      </c>
      <c r="V42" s="231"/>
    </row>
    <row r="43" spans="1:22" s="34" customFormat="1" ht="13.5">
      <c r="A43" s="229"/>
      <c r="B43" s="224" t="s">
        <v>48</v>
      </c>
      <c r="C43" s="230"/>
      <c r="D43" s="183">
        <v>3957</v>
      </c>
      <c r="E43" s="199">
        <v>351</v>
      </c>
      <c r="F43" s="199">
        <v>276</v>
      </c>
      <c r="G43" s="199">
        <v>127</v>
      </c>
      <c r="H43" s="199">
        <v>24</v>
      </c>
      <c r="I43" s="199">
        <v>167</v>
      </c>
      <c r="J43" s="199">
        <v>127</v>
      </c>
      <c r="K43" s="200">
        <v>8</v>
      </c>
      <c r="L43" s="199">
        <v>341</v>
      </c>
      <c r="M43" s="199">
        <v>62</v>
      </c>
      <c r="N43" s="200">
        <v>233</v>
      </c>
      <c r="O43" s="200">
        <v>210</v>
      </c>
      <c r="P43" s="200">
        <v>21</v>
      </c>
      <c r="Q43" s="199">
        <v>379</v>
      </c>
      <c r="R43" s="200">
        <v>246</v>
      </c>
      <c r="S43" s="200">
        <v>1298</v>
      </c>
      <c r="T43" s="200">
        <v>74</v>
      </c>
      <c r="U43" s="201">
        <v>13</v>
      </c>
      <c r="V43" s="231"/>
    </row>
    <row r="44" spans="1:22" s="34" customFormat="1" ht="13.5">
      <c r="A44" s="229"/>
      <c r="B44" s="224" t="s">
        <v>160</v>
      </c>
      <c r="C44" s="230"/>
      <c r="D44" s="183">
        <f>SUM(E44:U44)</f>
        <v>4002</v>
      </c>
      <c r="E44" s="199">
        <v>346</v>
      </c>
      <c r="F44" s="199">
        <v>293</v>
      </c>
      <c r="G44" s="199">
        <v>145</v>
      </c>
      <c r="H44" s="199">
        <v>23</v>
      </c>
      <c r="I44" s="199">
        <v>162</v>
      </c>
      <c r="J44" s="199">
        <v>116</v>
      </c>
      <c r="K44" s="200">
        <v>4</v>
      </c>
      <c r="L44" s="199">
        <v>259</v>
      </c>
      <c r="M44" s="199">
        <v>65</v>
      </c>
      <c r="N44" s="200">
        <v>250</v>
      </c>
      <c r="O44" s="200">
        <v>218</v>
      </c>
      <c r="P44" s="200">
        <v>11</v>
      </c>
      <c r="Q44" s="199">
        <v>412</v>
      </c>
      <c r="R44" s="200">
        <v>199</v>
      </c>
      <c r="S44" s="200">
        <v>1330</v>
      </c>
      <c r="T44" s="200">
        <v>88</v>
      </c>
      <c r="U44" s="201">
        <v>81</v>
      </c>
      <c r="V44" s="231"/>
    </row>
    <row r="45" spans="1:22" s="34" customFormat="1" ht="13.5">
      <c r="A45" s="229"/>
      <c r="B45" s="224" t="s">
        <v>161</v>
      </c>
      <c r="C45" s="230"/>
      <c r="D45" s="198">
        <v>4144</v>
      </c>
      <c r="E45" s="199">
        <v>323</v>
      </c>
      <c r="F45" s="199">
        <v>251</v>
      </c>
      <c r="G45" s="199">
        <v>134</v>
      </c>
      <c r="H45" s="199">
        <v>25</v>
      </c>
      <c r="I45" s="199">
        <v>179</v>
      </c>
      <c r="J45" s="199">
        <v>117</v>
      </c>
      <c r="K45" s="200">
        <v>4</v>
      </c>
      <c r="L45" s="199">
        <v>279</v>
      </c>
      <c r="M45" s="199">
        <v>64</v>
      </c>
      <c r="N45" s="200">
        <v>255</v>
      </c>
      <c r="O45" s="200">
        <v>275</v>
      </c>
      <c r="P45" s="200">
        <v>15</v>
      </c>
      <c r="Q45" s="199">
        <v>417</v>
      </c>
      <c r="R45" s="200">
        <v>184</v>
      </c>
      <c r="S45" s="200">
        <v>1436</v>
      </c>
      <c r="T45" s="200">
        <v>96</v>
      </c>
      <c r="U45" s="201">
        <v>90</v>
      </c>
      <c r="V45" s="231"/>
    </row>
    <row r="46" spans="1:22" s="34" customFormat="1" ht="13.5">
      <c r="A46" s="229"/>
      <c r="B46" s="224" t="s">
        <v>162</v>
      </c>
      <c r="C46" s="230"/>
      <c r="D46" s="198">
        <v>4094</v>
      </c>
      <c r="E46" s="199">
        <v>307</v>
      </c>
      <c r="F46" s="199">
        <v>228</v>
      </c>
      <c r="G46" s="199">
        <v>116</v>
      </c>
      <c r="H46" s="199">
        <v>25</v>
      </c>
      <c r="I46" s="199">
        <v>186</v>
      </c>
      <c r="J46" s="199">
        <v>94</v>
      </c>
      <c r="K46" s="200">
        <v>4</v>
      </c>
      <c r="L46" s="199">
        <v>265</v>
      </c>
      <c r="M46" s="199">
        <v>66</v>
      </c>
      <c r="N46" s="200">
        <v>291</v>
      </c>
      <c r="O46" s="200">
        <v>294</v>
      </c>
      <c r="P46" s="200">
        <v>20</v>
      </c>
      <c r="Q46" s="199">
        <v>457</v>
      </c>
      <c r="R46" s="200">
        <v>192</v>
      </c>
      <c r="S46" s="200">
        <v>1360</v>
      </c>
      <c r="T46" s="200">
        <v>114</v>
      </c>
      <c r="U46" s="201">
        <v>75</v>
      </c>
      <c r="V46" s="231"/>
    </row>
    <row r="47" spans="1:22" s="34" customFormat="1" ht="13.5">
      <c r="A47" s="229"/>
      <c r="B47" s="224" t="s">
        <v>163</v>
      </c>
      <c r="C47" s="230"/>
      <c r="D47" s="202">
        <v>3700</v>
      </c>
      <c r="E47" s="203">
        <v>315</v>
      </c>
      <c r="F47" s="203">
        <v>200</v>
      </c>
      <c r="G47" s="203">
        <v>111</v>
      </c>
      <c r="H47" s="203">
        <v>12</v>
      </c>
      <c r="I47" s="203">
        <v>186</v>
      </c>
      <c r="J47" s="203">
        <v>92</v>
      </c>
      <c r="K47" s="204">
        <v>4</v>
      </c>
      <c r="L47" s="203">
        <v>266</v>
      </c>
      <c r="M47" s="203">
        <v>40</v>
      </c>
      <c r="N47" s="204">
        <v>300</v>
      </c>
      <c r="O47" s="204">
        <v>267</v>
      </c>
      <c r="P47" s="204">
        <v>5</v>
      </c>
      <c r="Q47" s="203">
        <v>308</v>
      </c>
      <c r="R47" s="204">
        <v>161</v>
      </c>
      <c r="S47" s="204">
        <v>1312</v>
      </c>
      <c r="T47" s="204">
        <v>108</v>
      </c>
      <c r="U47" s="205">
        <v>13</v>
      </c>
      <c r="V47" s="231"/>
    </row>
    <row r="48" spans="1:22" s="34" customFormat="1" ht="13.5">
      <c r="A48" s="229"/>
      <c r="B48" s="224" t="s">
        <v>49</v>
      </c>
      <c r="C48" s="230"/>
      <c r="D48" s="202">
        <v>3672</v>
      </c>
      <c r="E48" s="203">
        <v>285</v>
      </c>
      <c r="F48" s="203">
        <v>182</v>
      </c>
      <c r="G48" s="203">
        <v>102</v>
      </c>
      <c r="H48" s="203">
        <v>11</v>
      </c>
      <c r="I48" s="203">
        <v>177</v>
      </c>
      <c r="J48" s="203">
        <v>90</v>
      </c>
      <c r="K48" s="204">
        <v>4</v>
      </c>
      <c r="L48" s="203">
        <v>257</v>
      </c>
      <c r="M48" s="203">
        <v>59</v>
      </c>
      <c r="N48" s="204">
        <v>287</v>
      </c>
      <c r="O48" s="204">
        <v>263</v>
      </c>
      <c r="P48" s="204">
        <v>14</v>
      </c>
      <c r="Q48" s="203">
        <v>286</v>
      </c>
      <c r="R48" s="204">
        <v>205</v>
      </c>
      <c r="S48" s="204">
        <v>1333</v>
      </c>
      <c r="T48" s="204">
        <v>104</v>
      </c>
      <c r="U48" s="205">
        <v>13</v>
      </c>
      <c r="V48" s="231"/>
    </row>
    <row r="49" spans="1:23" s="34" customFormat="1" ht="13.5">
      <c r="A49" s="229"/>
      <c r="B49" s="224" t="s">
        <v>164</v>
      </c>
      <c r="C49" s="230"/>
      <c r="D49" s="202">
        <v>3550</v>
      </c>
      <c r="E49" s="203">
        <v>334</v>
      </c>
      <c r="F49" s="203">
        <v>211</v>
      </c>
      <c r="G49" s="203">
        <v>44</v>
      </c>
      <c r="H49" s="203">
        <v>26</v>
      </c>
      <c r="I49" s="203">
        <v>157</v>
      </c>
      <c r="J49" s="203">
        <v>77</v>
      </c>
      <c r="K49" s="204">
        <v>5</v>
      </c>
      <c r="L49" s="203">
        <v>212</v>
      </c>
      <c r="M49" s="203">
        <v>49</v>
      </c>
      <c r="N49" s="204">
        <v>295</v>
      </c>
      <c r="O49" s="204">
        <v>206</v>
      </c>
      <c r="P49" s="204">
        <v>23</v>
      </c>
      <c r="Q49" s="203">
        <v>236</v>
      </c>
      <c r="R49" s="204">
        <v>174</v>
      </c>
      <c r="S49" s="204">
        <v>1273</v>
      </c>
      <c r="T49" s="204">
        <v>151</v>
      </c>
      <c r="U49" s="205">
        <v>77</v>
      </c>
      <c r="V49" s="231"/>
    </row>
    <row r="50" spans="1:23" s="34" customFormat="1" ht="13.5">
      <c r="A50" s="238"/>
      <c r="B50" s="181" t="s">
        <v>165</v>
      </c>
      <c r="C50" s="239"/>
      <c r="D50" s="209">
        <v>3349</v>
      </c>
      <c r="E50" s="210">
        <v>296</v>
      </c>
      <c r="F50" s="210">
        <v>193</v>
      </c>
      <c r="G50" s="210">
        <v>93</v>
      </c>
      <c r="H50" s="210">
        <v>10</v>
      </c>
      <c r="I50" s="210">
        <v>157</v>
      </c>
      <c r="J50" s="210">
        <v>93</v>
      </c>
      <c r="K50" s="211">
        <v>4</v>
      </c>
      <c r="L50" s="210">
        <v>336</v>
      </c>
      <c r="M50" s="210">
        <v>36</v>
      </c>
      <c r="N50" s="211">
        <v>290</v>
      </c>
      <c r="O50" s="211">
        <v>245</v>
      </c>
      <c r="P50" s="211">
        <v>26</v>
      </c>
      <c r="Q50" s="210">
        <v>289</v>
      </c>
      <c r="R50" s="211" t="s">
        <v>153</v>
      </c>
      <c r="S50" s="211">
        <v>1127</v>
      </c>
      <c r="T50" s="211">
        <v>141</v>
      </c>
      <c r="U50" s="212">
        <v>13</v>
      </c>
      <c r="V50" s="231"/>
      <c r="W50" s="28"/>
    </row>
    <row r="51" spans="1:23" s="34" customFormat="1" ht="13.5">
      <c r="A51" s="229"/>
      <c r="B51" s="224" t="s">
        <v>166</v>
      </c>
      <c r="C51" s="230"/>
      <c r="D51" s="202">
        <f>SUBTOTAL(9,E51:U51)</f>
        <v>3400</v>
      </c>
      <c r="E51" s="203">
        <f>235+52</f>
        <v>287</v>
      </c>
      <c r="F51" s="203">
        <v>162</v>
      </c>
      <c r="G51" s="203">
        <v>100</v>
      </c>
      <c r="H51" s="203">
        <v>10</v>
      </c>
      <c r="I51" s="203">
        <v>158</v>
      </c>
      <c r="J51" s="203">
        <v>88</v>
      </c>
      <c r="K51" s="204">
        <v>4</v>
      </c>
      <c r="L51" s="203">
        <v>346</v>
      </c>
      <c r="M51" s="203">
        <v>36</v>
      </c>
      <c r="N51" s="204">
        <v>291</v>
      </c>
      <c r="O51" s="204">
        <v>246</v>
      </c>
      <c r="P51" s="204">
        <f>6+19</f>
        <v>25</v>
      </c>
      <c r="Q51" s="203">
        <v>258</v>
      </c>
      <c r="R51" s="204" t="s">
        <v>153</v>
      </c>
      <c r="S51" s="204">
        <v>1250</v>
      </c>
      <c r="T51" s="204">
        <v>125</v>
      </c>
      <c r="U51" s="205">
        <v>14</v>
      </c>
      <c r="V51" s="231"/>
      <c r="W51" s="28"/>
    </row>
    <row r="52" spans="1:23" s="34" customFormat="1" ht="13.5">
      <c r="A52" s="229"/>
      <c r="B52" s="224" t="s">
        <v>167</v>
      </c>
      <c r="C52" s="230"/>
      <c r="D52" s="202">
        <v>3552</v>
      </c>
      <c r="E52" s="203">
        <v>271</v>
      </c>
      <c r="F52" s="203">
        <v>162</v>
      </c>
      <c r="G52" s="203">
        <v>101</v>
      </c>
      <c r="H52" s="203">
        <v>11</v>
      </c>
      <c r="I52" s="203">
        <v>154</v>
      </c>
      <c r="J52" s="203">
        <v>92</v>
      </c>
      <c r="K52" s="204">
        <v>4</v>
      </c>
      <c r="L52" s="203">
        <v>354</v>
      </c>
      <c r="M52" s="203">
        <v>35</v>
      </c>
      <c r="N52" s="204">
        <v>313</v>
      </c>
      <c r="O52" s="204">
        <v>241</v>
      </c>
      <c r="P52" s="204">
        <v>27</v>
      </c>
      <c r="Q52" s="203">
        <v>192</v>
      </c>
      <c r="R52" s="204">
        <v>86</v>
      </c>
      <c r="S52" s="204">
        <v>1365</v>
      </c>
      <c r="T52" s="204">
        <v>133</v>
      </c>
      <c r="U52" s="205">
        <v>11</v>
      </c>
      <c r="V52" s="231"/>
      <c r="W52" s="28"/>
    </row>
    <row r="53" spans="1:23" s="34" customFormat="1" thickBot="1">
      <c r="A53" s="240"/>
      <c r="B53" s="241" t="s">
        <v>378</v>
      </c>
      <c r="C53" s="242"/>
      <c r="D53" s="217">
        <v>3256</v>
      </c>
      <c r="E53" s="218">
        <v>259</v>
      </c>
      <c r="F53" s="218">
        <v>92</v>
      </c>
      <c r="G53" s="218">
        <v>73</v>
      </c>
      <c r="H53" s="218">
        <v>19</v>
      </c>
      <c r="I53" s="218">
        <v>157</v>
      </c>
      <c r="J53" s="218">
        <v>94</v>
      </c>
      <c r="K53" s="529" t="s">
        <v>379</v>
      </c>
      <c r="L53" s="218">
        <v>217</v>
      </c>
      <c r="M53" s="218">
        <v>37</v>
      </c>
      <c r="N53" s="219">
        <v>333</v>
      </c>
      <c r="O53" s="219">
        <v>208</v>
      </c>
      <c r="P53" s="219">
        <v>99</v>
      </c>
      <c r="Q53" s="218">
        <v>234</v>
      </c>
      <c r="R53" s="219">
        <v>9</v>
      </c>
      <c r="S53" s="219">
        <v>1174</v>
      </c>
      <c r="T53" s="219">
        <v>131</v>
      </c>
      <c r="U53" s="220">
        <v>120</v>
      </c>
      <c r="V53" s="231"/>
      <c r="W53" s="28"/>
    </row>
    <row r="54" spans="1:23" s="34" customFormat="1" ht="15" customHeight="1">
      <c r="A54" s="579" t="s">
        <v>175</v>
      </c>
      <c r="B54" s="580"/>
      <c r="C54" s="47" t="s">
        <v>380</v>
      </c>
      <c r="D54" s="47"/>
      <c r="E54" s="47"/>
      <c r="F54" s="47"/>
      <c r="G54" s="47"/>
      <c r="H54" s="47"/>
      <c r="I54" s="47"/>
      <c r="J54" s="47"/>
      <c r="K54" s="47"/>
      <c r="L54" s="47"/>
      <c r="M54" s="47"/>
      <c r="N54" s="47"/>
      <c r="O54" s="47"/>
      <c r="V54" s="231"/>
      <c r="W54" s="28"/>
    </row>
    <row r="55" spans="1:23" s="34" customFormat="1" ht="13.5">
      <c r="A55" s="581" t="s">
        <v>176</v>
      </c>
      <c r="B55" s="582"/>
      <c r="C55" s="46" t="s">
        <v>177</v>
      </c>
      <c r="D55" s="47"/>
      <c r="E55" s="47"/>
      <c r="F55" s="47"/>
      <c r="G55" s="47"/>
      <c r="H55" s="47"/>
      <c r="I55" s="47"/>
      <c r="J55" s="47"/>
      <c r="K55" s="47"/>
      <c r="L55" s="47"/>
      <c r="M55" s="243"/>
      <c r="N55" s="244"/>
      <c r="O55" s="244"/>
      <c r="P55" s="244"/>
      <c r="Q55" s="243"/>
      <c r="R55" s="244"/>
      <c r="S55" s="244"/>
      <c r="T55" s="244"/>
      <c r="U55" s="244"/>
      <c r="V55" s="231"/>
      <c r="W55" s="28"/>
    </row>
    <row r="56" spans="1:23" s="34" customFormat="1" ht="13.5">
      <c r="A56" s="245"/>
      <c r="C56" s="46" t="s">
        <v>178</v>
      </c>
      <c r="D56" s="47"/>
      <c r="E56" s="47"/>
      <c r="F56" s="47"/>
      <c r="G56" s="47"/>
      <c r="I56" s="47"/>
      <c r="J56" s="47"/>
      <c r="K56" s="47"/>
      <c r="L56" s="47"/>
      <c r="M56" s="243"/>
      <c r="N56" s="244"/>
      <c r="O56" s="244"/>
      <c r="P56" s="244"/>
      <c r="Q56" s="243"/>
      <c r="R56" s="244"/>
      <c r="S56" s="244"/>
      <c r="T56" s="244"/>
      <c r="U56" s="244"/>
      <c r="V56" s="231"/>
      <c r="W56" s="28"/>
    </row>
    <row r="57" spans="1:23" s="46" customFormat="1" ht="12.75" customHeight="1">
      <c r="C57" s="46" t="s">
        <v>374</v>
      </c>
    </row>
    <row r="58" spans="1:23" s="46" customFormat="1" ht="16.5" customHeight="1">
      <c r="A58" s="47"/>
      <c r="B58" s="47"/>
      <c r="C58" s="246"/>
      <c r="D58" s="47"/>
      <c r="E58" s="47"/>
      <c r="F58" s="47"/>
      <c r="G58" s="47"/>
      <c r="H58" s="47"/>
      <c r="I58" s="47"/>
      <c r="J58" s="47"/>
      <c r="K58" s="47"/>
      <c r="M58" s="47"/>
      <c r="N58" s="47"/>
      <c r="O58" s="47"/>
      <c r="P58" s="47"/>
      <c r="Q58" s="47"/>
      <c r="R58" s="47"/>
      <c r="S58" s="47"/>
      <c r="T58" s="47"/>
      <c r="U58" s="47"/>
    </row>
  </sheetData>
  <mergeCells count="25">
    <mergeCell ref="T3:U3"/>
    <mergeCell ref="A4:C5"/>
    <mergeCell ref="D4:D5"/>
    <mergeCell ref="F4:F5"/>
    <mergeCell ref="G4:G5"/>
    <mergeCell ref="H4:H5"/>
    <mergeCell ref="J4:J5"/>
    <mergeCell ref="O4:O5"/>
    <mergeCell ref="P4:P5"/>
    <mergeCell ref="U4:U5"/>
    <mergeCell ref="P30:P31"/>
    <mergeCell ref="U30:U31"/>
    <mergeCell ref="A41:A42"/>
    <mergeCell ref="B41:B42"/>
    <mergeCell ref="A15:A16"/>
    <mergeCell ref="B15:B16"/>
    <mergeCell ref="A30:C31"/>
    <mergeCell ref="D30:D31"/>
    <mergeCell ref="F30:F31"/>
    <mergeCell ref="G30:G31"/>
    <mergeCell ref="A54:B54"/>
    <mergeCell ref="A55:B55"/>
    <mergeCell ref="H30:H31"/>
    <mergeCell ref="J30:J31"/>
    <mergeCell ref="O30:O31"/>
  </mergeCells>
  <phoneticPr fontId="3"/>
  <pageMargins left="0.9055118110236221" right="0.70866141732283472" top="0.39370078740157483" bottom="0.39370078740157483" header="0.39370078740157483" footer="0.19685039370078741"/>
  <headerFooter scaleWithDoc="0" alignWithMargins="0">
    <oddFooter>&amp;R&amp;"ＭＳ Ｐ明朝,標準"－２３－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view="pageBreakPreview" zoomScaleNormal="100" zoomScaleSheetLayoutView="100" workbookViewId="0">
      <selection activeCell="H26" sqref="H26"/>
    </sheetView>
  </sheetViews>
  <sheetFormatPr defaultRowHeight="12.75"/>
  <cols>
    <col min="1" max="2" width="4.5" style="277" customWidth="1"/>
    <col min="3" max="3" width="7" style="277" customWidth="1"/>
    <col min="4" max="4" width="8.625" style="277" bestFit="1" customWidth="1"/>
    <col min="5" max="21" width="6.625" style="277" customWidth="1"/>
    <col min="22" max="16384" width="9" style="277"/>
  </cols>
  <sheetData>
    <row r="1" spans="1:21" s="5" customFormat="1" ht="16.5" customHeight="1">
      <c r="A1" s="49" t="s">
        <v>121</v>
      </c>
      <c r="B1" s="49"/>
      <c r="C1" s="49"/>
      <c r="D1" s="49"/>
      <c r="E1" s="49"/>
      <c r="F1" s="49"/>
      <c r="G1" s="49"/>
      <c r="K1" s="34"/>
      <c r="L1" s="34"/>
    </row>
    <row r="2" spans="1:21" s="5" customFormat="1" ht="16.5" customHeight="1" thickBot="1">
      <c r="A2" s="49" t="s">
        <v>376</v>
      </c>
      <c r="B2" s="49"/>
      <c r="C2" s="49"/>
      <c r="D2" s="49"/>
      <c r="E2" s="49"/>
      <c r="F2" s="49"/>
      <c r="G2" s="100"/>
      <c r="K2" s="176"/>
      <c r="N2" s="176"/>
      <c r="R2" s="101"/>
      <c r="S2" s="101"/>
      <c r="T2" s="247"/>
      <c r="U2" s="7" t="s">
        <v>179</v>
      </c>
    </row>
    <row r="3" spans="1:21" s="5" customFormat="1" ht="14.45" customHeight="1">
      <c r="A3" s="550" t="s">
        <v>36</v>
      </c>
      <c r="B3" s="609"/>
      <c r="C3" s="551"/>
      <c r="D3" s="613" t="s">
        <v>180</v>
      </c>
      <c r="E3" s="248" t="s">
        <v>124</v>
      </c>
      <c r="F3" s="583" t="s">
        <v>125</v>
      </c>
      <c r="G3" s="583" t="s">
        <v>126</v>
      </c>
      <c r="H3" s="583" t="s">
        <v>127</v>
      </c>
      <c r="I3" s="177" t="s">
        <v>128</v>
      </c>
      <c r="J3" s="583" t="s">
        <v>129</v>
      </c>
      <c r="K3" s="177" t="s">
        <v>130</v>
      </c>
      <c r="L3" s="248" t="s">
        <v>131</v>
      </c>
      <c r="M3" s="248" t="s">
        <v>132</v>
      </c>
      <c r="N3" s="248" t="s">
        <v>133</v>
      </c>
      <c r="O3" s="602" t="s">
        <v>134</v>
      </c>
      <c r="P3" s="602" t="s">
        <v>150</v>
      </c>
      <c r="Q3" s="177" t="s">
        <v>136</v>
      </c>
      <c r="R3" s="248" t="s">
        <v>137</v>
      </c>
      <c r="S3" s="248" t="s">
        <v>138</v>
      </c>
      <c r="T3" s="248" t="s">
        <v>139</v>
      </c>
      <c r="U3" s="604" t="s">
        <v>140</v>
      </c>
    </row>
    <row r="4" spans="1:21" s="5" customFormat="1" ht="14.25" customHeight="1" thickBot="1">
      <c r="A4" s="610"/>
      <c r="B4" s="611"/>
      <c r="C4" s="612"/>
      <c r="D4" s="614"/>
      <c r="E4" s="249" t="s">
        <v>170</v>
      </c>
      <c r="F4" s="584"/>
      <c r="G4" s="584"/>
      <c r="H4" s="584"/>
      <c r="I4" s="178" t="s">
        <v>142</v>
      </c>
      <c r="J4" s="585"/>
      <c r="K4" s="178" t="s">
        <v>143</v>
      </c>
      <c r="L4" s="249" t="s">
        <v>144</v>
      </c>
      <c r="M4" s="249" t="s">
        <v>145</v>
      </c>
      <c r="N4" s="249" t="s">
        <v>146</v>
      </c>
      <c r="O4" s="603"/>
      <c r="P4" s="603"/>
      <c r="Q4" s="178" t="s">
        <v>147</v>
      </c>
      <c r="R4" s="249" t="s">
        <v>148</v>
      </c>
      <c r="S4" s="249" t="s">
        <v>149</v>
      </c>
      <c r="T4" s="249" t="s">
        <v>147</v>
      </c>
      <c r="U4" s="605"/>
    </row>
    <row r="5" spans="1:21" s="5" customFormat="1" ht="14.45" customHeight="1">
      <c r="A5" s="250" t="s">
        <v>151</v>
      </c>
      <c r="B5" s="531" t="s">
        <v>43</v>
      </c>
      <c r="C5" s="252"/>
      <c r="D5" s="183">
        <v>69720</v>
      </c>
      <c r="E5" s="184">
        <v>5136</v>
      </c>
      <c r="F5" s="184">
        <v>13776</v>
      </c>
      <c r="G5" s="184">
        <v>4930</v>
      </c>
      <c r="H5" s="184">
        <v>312</v>
      </c>
      <c r="I5" s="184">
        <v>2373</v>
      </c>
      <c r="J5" s="184">
        <v>1298</v>
      </c>
      <c r="K5" s="184" t="s">
        <v>181</v>
      </c>
      <c r="L5" s="184">
        <v>1632</v>
      </c>
      <c r="M5" s="184" t="s">
        <v>181</v>
      </c>
      <c r="N5" s="184" t="s">
        <v>181</v>
      </c>
      <c r="O5" s="184">
        <v>6655</v>
      </c>
      <c r="P5" s="184">
        <v>1158</v>
      </c>
      <c r="Q5" s="184">
        <v>25254</v>
      </c>
      <c r="R5" s="184" t="s">
        <v>153</v>
      </c>
      <c r="S5" s="184" t="s">
        <v>153</v>
      </c>
      <c r="T5" s="184" t="s">
        <v>181</v>
      </c>
      <c r="U5" s="185">
        <v>997</v>
      </c>
    </row>
    <row r="6" spans="1:21" s="5" customFormat="1" ht="14.45" customHeight="1">
      <c r="A6" s="250" t="s">
        <v>44</v>
      </c>
      <c r="B6" s="251" t="s">
        <v>45</v>
      </c>
      <c r="C6" s="252"/>
      <c r="D6" s="183">
        <v>82758</v>
      </c>
      <c r="E6" s="184">
        <v>3744</v>
      </c>
      <c r="F6" s="184">
        <v>10917</v>
      </c>
      <c r="G6" s="184">
        <v>4525</v>
      </c>
      <c r="H6" s="184">
        <v>501</v>
      </c>
      <c r="I6" s="184">
        <v>3299</v>
      </c>
      <c r="J6" s="184">
        <v>1775</v>
      </c>
      <c r="K6" s="184" t="s">
        <v>181</v>
      </c>
      <c r="L6" s="184">
        <v>3016</v>
      </c>
      <c r="M6" s="184">
        <v>1515</v>
      </c>
      <c r="N6" s="184" t="s">
        <v>181</v>
      </c>
      <c r="O6" s="184">
        <v>6587</v>
      </c>
      <c r="P6" s="184">
        <v>2752</v>
      </c>
      <c r="Q6" s="184">
        <v>37644</v>
      </c>
      <c r="R6" s="184" t="s">
        <v>153</v>
      </c>
      <c r="S6" s="184" t="s">
        <v>153</v>
      </c>
      <c r="T6" s="184" t="s">
        <v>182</v>
      </c>
      <c r="U6" s="185">
        <v>922</v>
      </c>
    </row>
    <row r="7" spans="1:21" s="5" customFormat="1" ht="14.45" customHeight="1">
      <c r="A7" s="112"/>
      <c r="B7" s="253" t="s">
        <v>46</v>
      </c>
      <c r="C7" s="254"/>
      <c r="D7" s="183">
        <v>91264</v>
      </c>
      <c r="E7" s="184">
        <v>3626</v>
      </c>
      <c r="F7" s="184">
        <v>10721</v>
      </c>
      <c r="G7" s="184">
        <v>3657</v>
      </c>
      <c r="H7" s="184">
        <v>523</v>
      </c>
      <c r="I7" s="184">
        <v>4101</v>
      </c>
      <c r="J7" s="184">
        <v>1956</v>
      </c>
      <c r="K7" s="184" t="s">
        <v>181</v>
      </c>
      <c r="L7" s="184">
        <v>4091</v>
      </c>
      <c r="M7" s="184">
        <v>2042</v>
      </c>
      <c r="N7" s="184" t="s">
        <v>181</v>
      </c>
      <c r="O7" s="184">
        <v>7301</v>
      </c>
      <c r="P7" s="184">
        <v>250</v>
      </c>
      <c r="Q7" s="184">
        <v>46834</v>
      </c>
      <c r="R7" s="184" t="s">
        <v>182</v>
      </c>
      <c r="S7" s="184" t="s">
        <v>153</v>
      </c>
      <c r="T7" s="184" t="s">
        <v>182</v>
      </c>
      <c r="U7" s="185">
        <v>184</v>
      </c>
    </row>
    <row r="8" spans="1:21" s="5" customFormat="1" ht="14.45" customHeight="1">
      <c r="A8" s="255"/>
      <c r="B8" s="224" t="s">
        <v>154</v>
      </c>
      <c r="C8" s="188"/>
      <c r="D8" s="256">
        <v>87549</v>
      </c>
      <c r="E8" s="200">
        <v>2798</v>
      </c>
      <c r="F8" s="200">
        <v>9399</v>
      </c>
      <c r="G8" s="200">
        <v>3696</v>
      </c>
      <c r="H8" s="200">
        <v>355</v>
      </c>
      <c r="I8" s="200">
        <v>2955</v>
      </c>
      <c r="J8" s="200">
        <v>1859</v>
      </c>
      <c r="K8" s="200" t="s">
        <v>173</v>
      </c>
      <c r="L8" s="200">
        <v>4502</v>
      </c>
      <c r="M8" s="200">
        <v>1630</v>
      </c>
      <c r="N8" s="200" t="s">
        <v>173</v>
      </c>
      <c r="O8" s="200">
        <v>6110</v>
      </c>
      <c r="P8" s="200">
        <v>1398</v>
      </c>
      <c r="Q8" s="200">
        <v>47543</v>
      </c>
      <c r="R8" s="200" t="s">
        <v>153</v>
      </c>
      <c r="S8" s="200" t="s">
        <v>153</v>
      </c>
      <c r="T8" s="200" t="s">
        <v>173</v>
      </c>
      <c r="U8" s="201" t="s">
        <v>173</v>
      </c>
    </row>
    <row r="9" spans="1:21" s="5" customFormat="1" ht="14.45" customHeight="1">
      <c r="A9" s="257"/>
      <c r="B9" s="224" t="s">
        <v>155</v>
      </c>
      <c r="C9" s="188"/>
      <c r="D9" s="256">
        <v>86569</v>
      </c>
      <c r="E9" s="200">
        <v>2764</v>
      </c>
      <c r="F9" s="200">
        <v>8323</v>
      </c>
      <c r="G9" s="200">
        <v>3859</v>
      </c>
      <c r="H9" s="200">
        <v>233</v>
      </c>
      <c r="I9" s="200">
        <v>3992</v>
      </c>
      <c r="J9" s="200">
        <v>1352</v>
      </c>
      <c r="K9" s="200" t="s">
        <v>173</v>
      </c>
      <c r="L9" s="200">
        <v>4525</v>
      </c>
      <c r="M9" s="200">
        <v>1749</v>
      </c>
      <c r="N9" s="200" t="s">
        <v>173</v>
      </c>
      <c r="O9" s="200">
        <v>5815</v>
      </c>
      <c r="P9" s="200">
        <v>1180</v>
      </c>
      <c r="Q9" s="200">
        <v>47373</v>
      </c>
      <c r="R9" s="200" t="s">
        <v>153</v>
      </c>
      <c r="S9" s="200" t="s">
        <v>153</v>
      </c>
      <c r="T9" s="200" t="s">
        <v>173</v>
      </c>
      <c r="U9" s="201" t="s">
        <v>173</v>
      </c>
    </row>
    <row r="10" spans="1:21" s="34" customFormat="1" ht="14.45" customHeight="1">
      <c r="A10" s="257"/>
      <c r="B10" s="224" t="s">
        <v>47</v>
      </c>
      <c r="C10" s="188"/>
      <c r="D10" s="256">
        <v>93248</v>
      </c>
      <c r="E10" s="200">
        <v>2679</v>
      </c>
      <c r="F10" s="200">
        <v>6956</v>
      </c>
      <c r="G10" s="200">
        <v>4400</v>
      </c>
      <c r="H10" s="200">
        <v>257</v>
      </c>
      <c r="I10" s="200">
        <v>4549</v>
      </c>
      <c r="J10" s="200">
        <v>1660</v>
      </c>
      <c r="K10" s="200" t="s">
        <v>173</v>
      </c>
      <c r="L10" s="200">
        <v>5804</v>
      </c>
      <c r="M10" s="200">
        <v>1388</v>
      </c>
      <c r="N10" s="200" t="s">
        <v>173</v>
      </c>
      <c r="O10" s="200">
        <v>6162</v>
      </c>
      <c r="P10" s="200">
        <v>925</v>
      </c>
      <c r="Q10" s="200">
        <v>53043</v>
      </c>
      <c r="R10" s="200" t="s">
        <v>153</v>
      </c>
      <c r="S10" s="200" t="s">
        <v>153</v>
      </c>
      <c r="T10" s="200" t="s">
        <v>173</v>
      </c>
      <c r="U10" s="201" t="s">
        <v>173</v>
      </c>
    </row>
    <row r="11" spans="1:21" s="34" customFormat="1" ht="14.45" customHeight="1">
      <c r="A11" s="257"/>
      <c r="B11" s="224" t="s">
        <v>156</v>
      </c>
      <c r="C11" s="188"/>
      <c r="D11" s="256">
        <v>82658</v>
      </c>
      <c r="E11" s="200">
        <v>2710</v>
      </c>
      <c r="F11" s="200">
        <v>5677</v>
      </c>
      <c r="G11" s="200">
        <v>3632</v>
      </c>
      <c r="H11" s="200">
        <v>239</v>
      </c>
      <c r="I11" s="200">
        <v>4035</v>
      </c>
      <c r="J11" s="200">
        <v>1559</v>
      </c>
      <c r="K11" s="200" t="s">
        <v>173</v>
      </c>
      <c r="L11" s="200">
        <v>5918</v>
      </c>
      <c r="M11" s="200">
        <v>1222</v>
      </c>
      <c r="N11" s="200" t="s">
        <v>173</v>
      </c>
      <c r="O11" s="200">
        <v>5613</v>
      </c>
      <c r="P11" s="200">
        <v>983</v>
      </c>
      <c r="Q11" s="200">
        <v>45510</v>
      </c>
      <c r="R11" s="200" t="s">
        <v>153</v>
      </c>
      <c r="S11" s="200" t="s">
        <v>153</v>
      </c>
      <c r="T11" s="200" t="s">
        <v>173</v>
      </c>
      <c r="U11" s="201" t="s">
        <v>173</v>
      </c>
    </row>
    <row r="12" spans="1:21" s="34" customFormat="1" ht="14.45" customHeight="1">
      <c r="A12" s="257"/>
      <c r="B12" s="224" t="s">
        <v>157</v>
      </c>
      <c r="C12" s="188"/>
      <c r="D12" s="256">
        <v>74974</v>
      </c>
      <c r="E12" s="200">
        <v>2668</v>
      </c>
      <c r="F12" s="200">
        <v>5442</v>
      </c>
      <c r="G12" s="200">
        <v>3376</v>
      </c>
      <c r="H12" s="200">
        <v>184</v>
      </c>
      <c r="I12" s="200">
        <v>2993</v>
      </c>
      <c r="J12" s="200">
        <v>1439</v>
      </c>
      <c r="K12" s="200" t="s">
        <v>173</v>
      </c>
      <c r="L12" s="200">
        <v>5496</v>
      </c>
      <c r="M12" s="200">
        <v>1179</v>
      </c>
      <c r="N12" s="200" t="s">
        <v>173</v>
      </c>
      <c r="O12" s="200">
        <v>4381</v>
      </c>
      <c r="P12" s="200">
        <v>89</v>
      </c>
      <c r="Q12" s="200">
        <v>2573</v>
      </c>
      <c r="R12" s="200" t="s">
        <v>173</v>
      </c>
      <c r="S12" s="258">
        <v>30992</v>
      </c>
      <c r="T12" s="200" t="s">
        <v>173</v>
      </c>
      <c r="U12" s="201" t="s">
        <v>173</v>
      </c>
    </row>
    <row r="13" spans="1:21" s="34" customFormat="1" ht="14.45" customHeight="1">
      <c r="A13" s="257"/>
      <c r="B13" s="224" t="s">
        <v>158</v>
      </c>
      <c r="C13" s="188"/>
      <c r="D13" s="256">
        <v>77202</v>
      </c>
      <c r="E13" s="200">
        <v>2546</v>
      </c>
      <c r="F13" s="200">
        <v>5264</v>
      </c>
      <c r="G13" s="200">
        <v>3197</v>
      </c>
      <c r="H13" s="200">
        <v>142</v>
      </c>
      <c r="I13" s="200">
        <v>3045</v>
      </c>
      <c r="J13" s="200">
        <v>1368</v>
      </c>
      <c r="K13" s="200" t="s">
        <v>173</v>
      </c>
      <c r="L13" s="200">
        <v>5474</v>
      </c>
      <c r="M13" s="200">
        <v>1107</v>
      </c>
      <c r="N13" s="200" t="s">
        <v>173</v>
      </c>
      <c r="O13" s="200">
        <v>4339</v>
      </c>
      <c r="P13" s="200" t="s">
        <v>173</v>
      </c>
      <c r="Q13" s="200">
        <v>2200</v>
      </c>
      <c r="R13" s="200" t="s">
        <v>173</v>
      </c>
      <c r="S13" s="258">
        <v>33796</v>
      </c>
      <c r="T13" s="200" t="s">
        <v>173</v>
      </c>
      <c r="U13" s="201" t="s">
        <v>173</v>
      </c>
    </row>
    <row r="14" spans="1:21" s="34" customFormat="1" ht="14.45" customHeight="1">
      <c r="A14" s="606"/>
      <c r="B14" s="589" t="s">
        <v>159</v>
      </c>
      <c r="C14" s="190" t="s">
        <v>53</v>
      </c>
      <c r="D14" s="259">
        <v>78947</v>
      </c>
      <c r="E14" s="233">
        <v>2378</v>
      </c>
      <c r="F14" s="233">
        <v>4737</v>
      </c>
      <c r="G14" s="233">
        <v>2630</v>
      </c>
      <c r="H14" s="233">
        <v>145</v>
      </c>
      <c r="I14" s="233">
        <v>3045</v>
      </c>
      <c r="J14" s="233">
        <v>1189</v>
      </c>
      <c r="K14" s="233" t="s">
        <v>173</v>
      </c>
      <c r="L14" s="233">
        <v>5740</v>
      </c>
      <c r="M14" s="233">
        <v>1152</v>
      </c>
      <c r="N14" s="233" t="s">
        <v>173</v>
      </c>
      <c r="O14" s="233">
        <v>3508</v>
      </c>
      <c r="P14" s="233" t="s">
        <v>173</v>
      </c>
      <c r="Q14" s="233">
        <v>2627</v>
      </c>
      <c r="R14" s="233" t="s">
        <v>173</v>
      </c>
      <c r="S14" s="260">
        <v>35338</v>
      </c>
      <c r="T14" s="233" t="s">
        <v>173</v>
      </c>
      <c r="U14" s="234" t="s">
        <v>173</v>
      </c>
    </row>
    <row r="15" spans="1:21" s="34" customFormat="1" ht="14.45" customHeight="1">
      <c r="A15" s="606"/>
      <c r="B15" s="590"/>
      <c r="C15" s="194" t="s">
        <v>52</v>
      </c>
      <c r="D15" s="261">
        <v>1097</v>
      </c>
      <c r="E15" s="236" t="s">
        <v>173</v>
      </c>
      <c r="F15" s="236" t="s">
        <v>173</v>
      </c>
      <c r="G15" s="236" t="s">
        <v>173</v>
      </c>
      <c r="H15" s="236" t="s">
        <v>173</v>
      </c>
      <c r="I15" s="236" t="s">
        <v>153</v>
      </c>
      <c r="J15" s="236" t="s">
        <v>153</v>
      </c>
      <c r="K15" s="236" t="s">
        <v>153</v>
      </c>
      <c r="L15" s="236" t="s">
        <v>153</v>
      </c>
      <c r="M15" s="236" t="s">
        <v>153</v>
      </c>
      <c r="N15" s="236" t="s">
        <v>153</v>
      </c>
      <c r="O15" s="236" t="s">
        <v>153</v>
      </c>
      <c r="P15" s="236" t="s">
        <v>153</v>
      </c>
      <c r="Q15" s="236" t="s">
        <v>173</v>
      </c>
      <c r="R15" s="236" t="s">
        <v>153</v>
      </c>
      <c r="S15" s="236" t="s">
        <v>153</v>
      </c>
      <c r="T15" s="236" t="s">
        <v>153</v>
      </c>
      <c r="U15" s="237" t="s">
        <v>153</v>
      </c>
    </row>
    <row r="16" spans="1:21" s="34" customFormat="1" ht="14.45" customHeight="1">
      <c r="A16" s="257"/>
      <c r="B16" s="224" t="s">
        <v>48</v>
      </c>
      <c r="C16" s="188"/>
      <c r="D16" s="256">
        <v>79159</v>
      </c>
      <c r="E16" s="200">
        <v>3444</v>
      </c>
      <c r="F16" s="200">
        <v>4324</v>
      </c>
      <c r="G16" s="200">
        <v>2729</v>
      </c>
      <c r="H16" s="200">
        <v>139</v>
      </c>
      <c r="I16" s="200">
        <v>3141</v>
      </c>
      <c r="J16" s="200">
        <v>1182</v>
      </c>
      <c r="K16" s="200" t="s">
        <v>173</v>
      </c>
      <c r="L16" s="200">
        <v>5660</v>
      </c>
      <c r="M16" s="200">
        <v>974</v>
      </c>
      <c r="N16" s="200" t="s">
        <v>173</v>
      </c>
      <c r="O16" s="200">
        <v>4156</v>
      </c>
      <c r="P16" s="200">
        <v>141</v>
      </c>
      <c r="Q16" s="200">
        <v>2885</v>
      </c>
      <c r="R16" s="200" t="s">
        <v>173</v>
      </c>
      <c r="S16" s="258">
        <v>33782</v>
      </c>
      <c r="T16" s="200">
        <v>925</v>
      </c>
      <c r="U16" s="201" t="s">
        <v>173</v>
      </c>
    </row>
    <row r="17" spans="1:23" s="34" customFormat="1" ht="14.45" customHeight="1">
      <c r="A17" s="257"/>
      <c r="B17" s="224" t="s">
        <v>160</v>
      </c>
      <c r="C17" s="188"/>
      <c r="D17" s="256">
        <v>82717</v>
      </c>
      <c r="E17" s="200">
        <v>3391</v>
      </c>
      <c r="F17" s="200">
        <v>3805</v>
      </c>
      <c r="G17" s="200">
        <v>3679</v>
      </c>
      <c r="H17" s="200">
        <v>133</v>
      </c>
      <c r="I17" s="200">
        <v>3204</v>
      </c>
      <c r="J17" s="200">
        <v>1119</v>
      </c>
      <c r="K17" s="200" t="s">
        <v>173</v>
      </c>
      <c r="L17" s="200">
        <v>4398</v>
      </c>
      <c r="M17" s="200">
        <v>818</v>
      </c>
      <c r="N17" s="200" t="s">
        <v>173</v>
      </c>
      <c r="O17" s="200">
        <v>5193</v>
      </c>
      <c r="P17" s="200" t="s">
        <v>173</v>
      </c>
      <c r="Q17" s="200">
        <v>3113</v>
      </c>
      <c r="R17" s="200" t="s">
        <v>173</v>
      </c>
      <c r="S17" s="258">
        <v>36658</v>
      </c>
      <c r="T17" s="200">
        <v>1489</v>
      </c>
      <c r="U17" s="201" t="s">
        <v>173</v>
      </c>
    </row>
    <row r="18" spans="1:23" s="34" customFormat="1" ht="14.45" customHeight="1">
      <c r="A18" s="257"/>
      <c r="B18" s="224" t="s">
        <v>161</v>
      </c>
      <c r="C18" s="188"/>
      <c r="D18" s="256">
        <v>92068</v>
      </c>
      <c r="E18" s="200">
        <v>3508</v>
      </c>
      <c r="F18" s="200">
        <v>4073</v>
      </c>
      <c r="G18" s="200">
        <v>4304</v>
      </c>
      <c r="H18" s="200">
        <v>107</v>
      </c>
      <c r="I18" s="200">
        <v>3714</v>
      </c>
      <c r="J18" s="200">
        <v>1016</v>
      </c>
      <c r="K18" s="200" t="s">
        <v>173</v>
      </c>
      <c r="L18" s="200">
        <v>5045</v>
      </c>
      <c r="M18" s="200">
        <v>807</v>
      </c>
      <c r="N18" s="200" t="s">
        <v>173</v>
      </c>
      <c r="O18" s="200">
        <v>5529</v>
      </c>
      <c r="P18" s="200">
        <v>295</v>
      </c>
      <c r="Q18" s="200">
        <v>3258</v>
      </c>
      <c r="R18" s="200" t="s">
        <v>173</v>
      </c>
      <c r="S18" s="258">
        <v>41858</v>
      </c>
      <c r="T18" s="200">
        <v>1759</v>
      </c>
      <c r="U18" s="201" t="s">
        <v>173</v>
      </c>
    </row>
    <row r="19" spans="1:23" s="34" customFormat="1" ht="14.45" customHeight="1">
      <c r="A19" s="257"/>
      <c r="B19" s="224" t="s">
        <v>162</v>
      </c>
      <c r="C19" s="188"/>
      <c r="D19" s="256">
        <v>98234</v>
      </c>
      <c r="E19" s="200">
        <v>3437</v>
      </c>
      <c r="F19" s="200">
        <v>2292</v>
      </c>
      <c r="G19" s="200">
        <v>3437</v>
      </c>
      <c r="H19" s="200">
        <v>119</v>
      </c>
      <c r="I19" s="200">
        <v>3644</v>
      </c>
      <c r="J19" s="200">
        <v>875</v>
      </c>
      <c r="K19" s="200" t="s">
        <v>181</v>
      </c>
      <c r="L19" s="200">
        <v>5458</v>
      </c>
      <c r="M19" s="200">
        <v>672</v>
      </c>
      <c r="N19" s="200" t="s">
        <v>181</v>
      </c>
      <c r="O19" s="200">
        <v>6151</v>
      </c>
      <c r="P19" s="200" t="s">
        <v>181</v>
      </c>
      <c r="Q19" s="200">
        <v>3723</v>
      </c>
      <c r="R19" s="200" t="s">
        <v>181</v>
      </c>
      <c r="S19" s="258">
        <v>47416</v>
      </c>
      <c r="T19" s="200">
        <v>1864</v>
      </c>
      <c r="U19" s="201">
        <v>1417</v>
      </c>
      <c r="W19" s="96"/>
    </row>
    <row r="20" spans="1:23" s="34" customFormat="1" ht="14.45" customHeight="1">
      <c r="A20" s="262"/>
      <c r="B20" s="181" t="s">
        <v>163</v>
      </c>
      <c r="C20" s="208"/>
      <c r="D20" s="263">
        <v>75112</v>
      </c>
      <c r="E20" s="264">
        <f>(295655+59577)/100</f>
        <v>3552.32</v>
      </c>
      <c r="F20" s="264">
        <v>1715</v>
      </c>
      <c r="G20" s="264">
        <v>2419</v>
      </c>
      <c r="H20" s="265" t="s">
        <v>173</v>
      </c>
      <c r="I20" s="265">
        <v>3489</v>
      </c>
      <c r="J20" s="264">
        <v>842</v>
      </c>
      <c r="K20" s="264" t="s">
        <v>173</v>
      </c>
      <c r="L20" s="264">
        <v>4934</v>
      </c>
      <c r="M20" s="264">
        <v>957</v>
      </c>
      <c r="N20" s="264" t="s">
        <v>173</v>
      </c>
      <c r="O20" s="264">
        <v>5673</v>
      </c>
      <c r="P20" s="264" t="s">
        <v>173</v>
      </c>
      <c r="Q20" s="264">
        <v>2042</v>
      </c>
      <c r="R20" s="264" t="s">
        <v>173</v>
      </c>
      <c r="S20" s="266">
        <v>33432</v>
      </c>
      <c r="T20" s="264">
        <v>1188</v>
      </c>
      <c r="U20" s="267" t="s">
        <v>173</v>
      </c>
      <c r="W20" s="96"/>
    </row>
    <row r="21" spans="1:23" s="34" customFormat="1" ht="14.45" customHeight="1">
      <c r="A21" s="257"/>
      <c r="B21" s="224" t="s">
        <v>49</v>
      </c>
      <c r="C21" s="188"/>
      <c r="D21" s="268">
        <v>75259</v>
      </c>
      <c r="E21" s="265">
        <v>3276</v>
      </c>
      <c r="F21" s="265">
        <v>937</v>
      </c>
      <c r="G21" s="265">
        <v>2183</v>
      </c>
      <c r="H21" s="265" t="s">
        <v>173</v>
      </c>
      <c r="I21" s="265">
        <v>3492</v>
      </c>
      <c r="J21" s="265">
        <v>840</v>
      </c>
      <c r="K21" s="265" t="s">
        <v>173</v>
      </c>
      <c r="L21" s="265">
        <v>5954</v>
      </c>
      <c r="M21" s="265">
        <v>1104</v>
      </c>
      <c r="N21" s="265" t="s">
        <v>181</v>
      </c>
      <c r="O21" s="265">
        <v>5155</v>
      </c>
      <c r="P21" s="265" t="s">
        <v>173</v>
      </c>
      <c r="Q21" s="265">
        <v>2184</v>
      </c>
      <c r="R21" s="265" t="s">
        <v>173</v>
      </c>
      <c r="S21" s="269">
        <v>38221</v>
      </c>
      <c r="T21" s="265">
        <v>1346</v>
      </c>
      <c r="U21" s="270" t="s">
        <v>173</v>
      </c>
      <c r="W21" s="96"/>
    </row>
    <row r="22" spans="1:23" s="34" customFormat="1" ht="14.45" customHeight="1">
      <c r="A22" s="257"/>
      <c r="B22" s="224" t="s">
        <v>164</v>
      </c>
      <c r="C22" s="188"/>
      <c r="D22" s="268">
        <v>78473</v>
      </c>
      <c r="E22" s="265">
        <v>3492</v>
      </c>
      <c r="F22" s="265">
        <v>1043</v>
      </c>
      <c r="G22" s="265">
        <v>443</v>
      </c>
      <c r="H22" s="265">
        <v>143</v>
      </c>
      <c r="I22" s="265">
        <v>3440</v>
      </c>
      <c r="J22" s="265">
        <v>805</v>
      </c>
      <c r="K22" s="265" t="s">
        <v>173</v>
      </c>
      <c r="L22" s="265">
        <v>5385</v>
      </c>
      <c r="M22" s="265">
        <v>978</v>
      </c>
      <c r="N22" s="265" t="s">
        <v>173</v>
      </c>
      <c r="O22" s="265">
        <v>4636</v>
      </c>
      <c r="P22" s="265" t="s">
        <v>173</v>
      </c>
      <c r="Q22" s="265">
        <v>1959</v>
      </c>
      <c r="R22" s="265" t="s">
        <v>173</v>
      </c>
      <c r="S22" s="269">
        <v>40008</v>
      </c>
      <c r="T22" s="265">
        <v>1595</v>
      </c>
      <c r="U22" s="270">
        <v>2798</v>
      </c>
      <c r="W22" s="96"/>
    </row>
    <row r="23" spans="1:23" s="271" customFormat="1" ht="14.45" customHeight="1">
      <c r="A23" s="262"/>
      <c r="B23" s="181" t="s">
        <v>165</v>
      </c>
      <c r="C23" s="208"/>
      <c r="D23" s="263">
        <v>77812</v>
      </c>
      <c r="E23" s="264">
        <v>3322</v>
      </c>
      <c r="F23" s="264">
        <v>1039</v>
      </c>
      <c r="G23" s="264">
        <v>3386</v>
      </c>
      <c r="H23" s="264" t="s">
        <v>173</v>
      </c>
      <c r="I23" s="264">
        <v>3552</v>
      </c>
      <c r="J23" s="264">
        <v>991</v>
      </c>
      <c r="K23" s="264" t="s">
        <v>173</v>
      </c>
      <c r="L23" s="264">
        <v>8704</v>
      </c>
      <c r="M23" s="264">
        <v>872</v>
      </c>
      <c r="N23" s="264" t="s">
        <v>173</v>
      </c>
      <c r="O23" s="264">
        <v>5661</v>
      </c>
      <c r="P23" s="264" t="s">
        <v>173</v>
      </c>
      <c r="Q23" s="264">
        <v>2016</v>
      </c>
      <c r="R23" s="264" t="s">
        <v>173</v>
      </c>
      <c r="S23" s="266">
        <v>36887</v>
      </c>
      <c r="T23" s="264">
        <v>1820</v>
      </c>
      <c r="U23" s="267" t="s">
        <v>173</v>
      </c>
      <c r="W23" s="96"/>
    </row>
    <row r="24" spans="1:23" s="271" customFormat="1" ht="14.45" customHeight="1">
      <c r="A24" s="257"/>
      <c r="B24" s="224" t="s">
        <v>166</v>
      </c>
      <c r="C24" s="188"/>
      <c r="D24" s="268">
        <v>78681</v>
      </c>
      <c r="E24" s="265">
        <f>3296+414</f>
        <v>3710</v>
      </c>
      <c r="F24" s="265">
        <v>759</v>
      </c>
      <c r="G24" s="265">
        <v>3934</v>
      </c>
      <c r="H24" s="265" t="s">
        <v>173</v>
      </c>
      <c r="I24" s="265">
        <v>3749</v>
      </c>
      <c r="J24" s="265">
        <v>945</v>
      </c>
      <c r="K24" s="265" t="s">
        <v>173</v>
      </c>
      <c r="L24" s="265">
        <v>9598</v>
      </c>
      <c r="M24" s="265">
        <v>822</v>
      </c>
      <c r="N24" s="265" t="s">
        <v>173</v>
      </c>
      <c r="O24" s="265">
        <v>4006</v>
      </c>
      <c r="P24" s="265">
        <v>187</v>
      </c>
      <c r="Q24" s="265">
        <v>1748</v>
      </c>
      <c r="R24" s="265" t="s">
        <v>173</v>
      </c>
      <c r="S24" s="269">
        <v>38372</v>
      </c>
      <c r="T24" s="265">
        <v>1848</v>
      </c>
      <c r="U24" s="270" t="s">
        <v>173</v>
      </c>
      <c r="W24" s="96"/>
    </row>
    <row r="25" spans="1:23" s="271" customFormat="1" ht="14.45" customHeight="1">
      <c r="A25" s="257"/>
      <c r="B25" s="224" t="s">
        <v>167</v>
      </c>
      <c r="C25" s="188"/>
      <c r="D25" s="268">
        <v>88603</v>
      </c>
      <c r="E25" s="265">
        <v>3688</v>
      </c>
      <c r="F25" s="265">
        <v>623</v>
      </c>
      <c r="G25" s="265">
        <v>3916</v>
      </c>
      <c r="H25" s="265" t="s">
        <v>173</v>
      </c>
      <c r="I25" s="265">
        <v>3868</v>
      </c>
      <c r="J25" s="265">
        <v>935</v>
      </c>
      <c r="K25" s="265" t="s">
        <v>173</v>
      </c>
      <c r="L25" s="265">
        <v>9372</v>
      </c>
      <c r="M25" s="265">
        <v>717</v>
      </c>
      <c r="N25" s="265" t="s">
        <v>173</v>
      </c>
      <c r="O25" s="265">
        <v>4566</v>
      </c>
      <c r="P25" s="265">
        <v>171</v>
      </c>
      <c r="Q25" s="265">
        <v>829</v>
      </c>
      <c r="R25" s="265" t="s">
        <v>173</v>
      </c>
      <c r="S25" s="269">
        <v>47192</v>
      </c>
      <c r="T25" s="265">
        <v>1708</v>
      </c>
      <c r="U25" s="270" t="s">
        <v>173</v>
      </c>
      <c r="W25" s="96"/>
    </row>
    <row r="26" spans="1:23" s="271" customFormat="1" ht="14.45" customHeight="1" thickBot="1">
      <c r="A26" s="272"/>
      <c r="B26" s="241" t="s">
        <v>378</v>
      </c>
      <c r="C26" s="216"/>
      <c r="D26" s="273">
        <v>90484</v>
      </c>
      <c r="E26" s="274">
        <v>4494</v>
      </c>
      <c r="F26" s="274">
        <v>197</v>
      </c>
      <c r="G26" s="274">
        <v>5071</v>
      </c>
      <c r="H26" s="274" t="s">
        <v>381</v>
      </c>
      <c r="I26" s="274">
        <v>3658</v>
      </c>
      <c r="J26" s="274">
        <v>1043</v>
      </c>
      <c r="K26" s="530" t="s">
        <v>382</v>
      </c>
      <c r="L26" s="274">
        <v>5393</v>
      </c>
      <c r="M26" s="274">
        <v>895</v>
      </c>
      <c r="N26" s="274" t="s">
        <v>383</v>
      </c>
      <c r="O26" s="274">
        <v>5267</v>
      </c>
      <c r="P26" s="274">
        <v>238</v>
      </c>
      <c r="Q26" s="274">
        <v>924</v>
      </c>
      <c r="R26" s="274" t="s">
        <v>384</v>
      </c>
      <c r="S26" s="275">
        <v>48753</v>
      </c>
      <c r="T26" s="274">
        <v>1647</v>
      </c>
      <c r="U26" s="276">
        <v>2040</v>
      </c>
      <c r="W26" s="96"/>
    </row>
    <row r="27" spans="1:23" s="46" customFormat="1" ht="16.5" customHeight="1">
      <c r="A27" s="607" t="s">
        <v>183</v>
      </c>
      <c r="B27" s="608"/>
      <c r="C27" s="46" t="s">
        <v>380</v>
      </c>
      <c r="K27" s="47"/>
      <c r="L27" s="47"/>
      <c r="M27" s="47"/>
      <c r="N27" s="47"/>
    </row>
    <row r="28" spans="1:23" s="46" customFormat="1" ht="16.5" customHeight="1">
      <c r="A28" s="600" t="s">
        <v>184</v>
      </c>
      <c r="B28" s="600"/>
      <c r="C28" s="47" t="s">
        <v>185</v>
      </c>
      <c r="D28" s="47"/>
      <c r="E28" s="47"/>
      <c r="F28" s="47"/>
    </row>
    <row r="29" spans="1:23" s="46" customFormat="1" ht="16.5" customHeight="1">
      <c r="A29" s="601"/>
      <c r="B29" s="601"/>
      <c r="C29" s="47" t="s">
        <v>178</v>
      </c>
      <c r="D29" s="47"/>
      <c r="E29" s="47"/>
      <c r="F29" s="47"/>
    </row>
    <row r="30" spans="1:23" s="46" customFormat="1" ht="16.5" customHeight="1">
      <c r="A30" s="47"/>
      <c r="B30" s="47"/>
      <c r="C30" s="47" t="s">
        <v>375</v>
      </c>
      <c r="D30" s="47"/>
      <c r="E30" s="47"/>
      <c r="F30" s="47"/>
      <c r="G30" s="47"/>
      <c r="M30" s="47"/>
    </row>
  </sheetData>
  <mergeCells count="14">
    <mergeCell ref="A28:B28"/>
    <mergeCell ref="A29:B29"/>
    <mergeCell ref="O3:O4"/>
    <mergeCell ref="P3:P4"/>
    <mergeCell ref="U3:U4"/>
    <mergeCell ref="A14:A15"/>
    <mergeCell ref="B14:B15"/>
    <mergeCell ref="A27:B27"/>
    <mergeCell ref="A3:C4"/>
    <mergeCell ref="D3:D4"/>
    <mergeCell ref="F3:F4"/>
    <mergeCell ref="G3:G4"/>
    <mergeCell ref="H3:H4"/>
    <mergeCell ref="J3:J4"/>
  </mergeCells>
  <phoneticPr fontId="3"/>
  <pageMargins left="0.59055118110236227" right="0.70866141732283472" top="0.59055118110236227" bottom="0.39370078740157483" header="0.51181102362204722" footer="0.19685039370078741"/>
  <headerFooter alignWithMargins="0">
    <oddFooter>&amp;L&amp;"ＭＳ Ｐ明朝,標準"&amp;10－２４－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10" zoomScaleNormal="100" zoomScaleSheetLayoutView="100" workbookViewId="0">
      <selection activeCell="B49" sqref="B49"/>
    </sheetView>
  </sheetViews>
  <sheetFormatPr defaultRowHeight="13.5"/>
  <cols>
    <col min="1" max="1" width="2.625" style="281" customWidth="1"/>
    <col min="2" max="2" width="24.625" style="281" customWidth="1"/>
    <col min="3" max="3" width="2.75" style="281" customWidth="1"/>
    <col min="4" max="16" width="8.375" style="281" customWidth="1"/>
    <col min="17" max="16384" width="9" style="281"/>
  </cols>
  <sheetData>
    <row r="1" spans="1:17" ht="16.5" customHeight="1" thickBot="1">
      <c r="A1" s="49" t="s">
        <v>186</v>
      </c>
      <c r="B1" s="49"/>
      <c r="C1" s="49"/>
      <c r="D1" s="278"/>
      <c r="E1" s="279"/>
      <c r="F1" s="279"/>
      <c r="G1" s="279"/>
      <c r="H1" s="279"/>
      <c r="I1" s="279"/>
      <c r="J1" s="280"/>
      <c r="K1" s="280"/>
      <c r="L1" s="279"/>
      <c r="M1" s="279"/>
      <c r="O1" s="599" t="s">
        <v>123</v>
      </c>
      <c r="P1" s="599"/>
    </row>
    <row r="2" spans="1:17" ht="16.5" customHeight="1">
      <c r="A2" s="616" t="s">
        <v>187</v>
      </c>
      <c r="B2" s="617"/>
      <c r="C2" s="618"/>
      <c r="D2" s="532" t="s">
        <v>188</v>
      </c>
      <c r="E2" s="533" t="s">
        <v>108</v>
      </c>
      <c r="F2" s="533" t="s">
        <v>189</v>
      </c>
      <c r="G2" s="533" t="s">
        <v>190</v>
      </c>
      <c r="H2" s="533" t="s">
        <v>191</v>
      </c>
      <c r="I2" s="533" t="s">
        <v>192</v>
      </c>
      <c r="J2" s="533" t="s">
        <v>61</v>
      </c>
      <c r="K2" s="533" t="s">
        <v>58</v>
      </c>
      <c r="L2" s="622" t="s">
        <v>56</v>
      </c>
      <c r="M2" s="622"/>
      <c r="N2" s="533" t="s">
        <v>193</v>
      </c>
      <c r="O2" s="534" t="s">
        <v>194</v>
      </c>
      <c r="P2" s="535" t="s">
        <v>195</v>
      </c>
    </row>
    <row r="3" spans="1:17" ht="13.5" customHeight="1" thickBot="1">
      <c r="A3" s="619"/>
      <c r="B3" s="620"/>
      <c r="C3" s="621"/>
      <c r="D3" s="536"/>
      <c r="E3" s="537"/>
      <c r="F3" s="537"/>
      <c r="G3" s="537"/>
      <c r="H3" s="537"/>
      <c r="I3" s="537"/>
      <c r="J3" s="537"/>
      <c r="K3" s="537"/>
      <c r="L3" s="538" t="s">
        <v>53</v>
      </c>
      <c r="M3" s="282" t="s">
        <v>196</v>
      </c>
      <c r="N3" s="537"/>
      <c r="O3" s="539"/>
      <c r="P3" s="458"/>
    </row>
    <row r="4" spans="1:17" ht="13.35" customHeight="1">
      <c r="A4" s="623" t="s">
        <v>197</v>
      </c>
      <c r="B4" s="624"/>
      <c r="C4" s="283"/>
      <c r="D4" s="98">
        <v>1295</v>
      </c>
      <c r="E4" s="97">
        <v>1151</v>
      </c>
      <c r="F4" s="97">
        <v>1245</v>
      </c>
      <c r="G4" s="97">
        <v>1247</v>
      </c>
      <c r="H4" s="97">
        <v>1157</v>
      </c>
      <c r="I4" s="97">
        <v>1151</v>
      </c>
      <c r="J4" s="97">
        <v>1092</v>
      </c>
      <c r="K4" s="97">
        <v>980</v>
      </c>
      <c r="L4" s="284">
        <v>935</v>
      </c>
      <c r="M4" s="285">
        <f>M5+M15</f>
        <v>41</v>
      </c>
      <c r="N4" s="97">
        <v>933</v>
      </c>
      <c r="O4" s="286">
        <v>648</v>
      </c>
      <c r="P4" s="287">
        <v>637</v>
      </c>
    </row>
    <row r="5" spans="1:17" ht="13.35" customHeight="1">
      <c r="A5" s="625" t="s">
        <v>198</v>
      </c>
      <c r="B5" s="626"/>
      <c r="C5" s="288"/>
      <c r="D5" s="289">
        <v>194</v>
      </c>
      <c r="E5" s="290">
        <v>177</v>
      </c>
      <c r="F5" s="290">
        <v>192</v>
      </c>
      <c r="G5" s="290">
        <v>231</v>
      </c>
      <c r="H5" s="290">
        <v>214</v>
      </c>
      <c r="I5" s="290">
        <v>218</v>
      </c>
      <c r="J5" s="290">
        <v>188</v>
      </c>
      <c r="K5" s="290">
        <v>154</v>
      </c>
      <c r="L5" s="291">
        <f>SUM(L6:L14)</f>
        <v>154</v>
      </c>
      <c r="M5" s="292">
        <f>SUM(M6:M14)</f>
        <v>1</v>
      </c>
      <c r="N5" s="290">
        <v>157</v>
      </c>
      <c r="O5" s="293">
        <v>110</v>
      </c>
      <c r="P5" s="294">
        <v>117</v>
      </c>
    </row>
    <row r="6" spans="1:17" ht="13.35" customHeight="1">
      <c r="A6" s="58"/>
      <c r="B6" s="295" t="s">
        <v>199</v>
      </c>
      <c r="C6" s="296"/>
      <c r="D6" s="89" t="s">
        <v>153</v>
      </c>
      <c r="E6" s="88">
        <v>2</v>
      </c>
      <c r="F6" s="88" t="s">
        <v>153</v>
      </c>
      <c r="G6" s="88" t="s">
        <v>153</v>
      </c>
      <c r="H6" s="88">
        <v>2</v>
      </c>
      <c r="I6" s="88">
        <v>1</v>
      </c>
      <c r="J6" s="88" t="s">
        <v>152</v>
      </c>
      <c r="K6" s="88" t="s">
        <v>152</v>
      </c>
      <c r="L6" s="297" t="s">
        <v>152</v>
      </c>
      <c r="M6" s="298" t="s">
        <v>152</v>
      </c>
      <c r="N6" s="88" t="s">
        <v>152</v>
      </c>
      <c r="O6" s="297">
        <v>1</v>
      </c>
      <c r="P6" s="299" t="s">
        <v>152</v>
      </c>
    </row>
    <row r="7" spans="1:17" ht="13.35" customHeight="1">
      <c r="A7" s="58"/>
      <c r="B7" s="300" t="s">
        <v>200</v>
      </c>
      <c r="C7" s="301"/>
      <c r="D7" s="82">
        <v>4</v>
      </c>
      <c r="E7" s="83">
        <v>5</v>
      </c>
      <c r="F7" s="83">
        <v>4</v>
      </c>
      <c r="G7" s="83">
        <v>5</v>
      </c>
      <c r="H7" s="83">
        <v>8</v>
      </c>
      <c r="I7" s="83">
        <v>4</v>
      </c>
      <c r="J7" s="83">
        <v>3</v>
      </c>
      <c r="K7" s="83">
        <v>3</v>
      </c>
      <c r="L7" s="302">
        <v>5</v>
      </c>
      <c r="M7" s="84" t="s">
        <v>152</v>
      </c>
      <c r="N7" s="83">
        <v>3</v>
      </c>
      <c r="O7" s="302">
        <v>2</v>
      </c>
      <c r="P7" s="81">
        <v>2</v>
      </c>
    </row>
    <row r="8" spans="1:17" ht="13.35" customHeight="1">
      <c r="A8" s="58"/>
      <c r="B8" s="300" t="s">
        <v>201</v>
      </c>
      <c r="C8" s="301"/>
      <c r="D8" s="82">
        <v>54</v>
      </c>
      <c r="E8" s="83">
        <v>56</v>
      </c>
      <c r="F8" s="83">
        <v>53</v>
      </c>
      <c r="G8" s="83">
        <v>64</v>
      </c>
      <c r="H8" s="83">
        <v>58</v>
      </c>
      <c r="I8" s="83">
        <v>63</v>
      </c>
      <c r="J8" s="83">
        <v>52</v>
      </c>
      <c r="K8" s="83">
        <v>41</v>
      </c>
      <c r="L8" s="302">
        <v>40</v>
      </c>
      <c r="M8" s="84">
        <v>1</v>
      </c>
      <c r="N8" s="83">
        <v>37</v>
      </c>
      <c r="O8" s="302">
        <v>34</v>
      </c>
      <c r="P8" s="81">
        <v>28</v>
      </c>
    </row>
    <row r="9" spans="1:17" ht="13.35" customHeight="1">
      <c r="A9" s="58"/>
      <c r="B9" s="300" t="s">
        <v>202</v>
      </c>
      <c r="C9" s="301"/>
      <c r="D9" s="82">
        <v>41</v>
      </c>
      <c r="E9" s="83">
        <v>35</v>
      </c>
      <c r="F9" s="83">
        <v>47</v>
      </c>
      <c r="G9" s="83">
        <v>56</v>
      </c>
      <c r="H9" s="83">
        <v>44</v>
      </c>
      <c r="I9" s="83">
        <v>45</v>
      </c>
      <c r="J9" s="83">
        <v>40</v>
      </c>
      <c r="K9" s="83">
        <v>38</v>
      </c>
      <c r="L9" s="302">
        <v>31</v>
      </c>
      <c r="M9" s="84" t="s">
        <v>152</v>
      </c>
      <c r="N9" s="83">
        <v>33</v>
      </c>
      <c r="O9" s="302">
        <v>18</v>
      </c>
      <c r="P9" s="81">
        <v>19</v>
      </c>
    </row>
    <row r="10" spans="1:17" ht="13.35" customHeight="1">
      <c r="A10" s="58"/>
      <c r="B10" s="300" t="s">
        <v>203</v>
      </c>
      <c r="C10" s="301"/>
      <c r="D10" s="82">
        <v>5</v>
      </c>
      <c r="E10" s="83">
        <v>3</v>
      </c>
      <c r="F10" s="83">
        <v>4</v>
      </c>
      <c r="G10" s="83">
        <v>4</v>
      </c>
      <c r="H10" s="83">
        <v>3</v>
      </c>
      <c r="I10" s="83">
        <v>4</v>
      </c>
      <c r="J10" s="83">
        <v>7</v>
      </c>
      <c r="K10" s="83">
        <v>2</v>
      </c>
      <c r="L10" s="302">
        <v>5</v>
      </c>
      <c r="M10" s="84" t="s">
        <v>152</v>
      </c>
      <c r="N10" s="83">
        <v>5</v>
      </c>
      <c r="O10" s="302">
        <v>3</v>
      </c>
      <c r="P10" s="81">
        <v>4</v>
      </c>
    </row>
    <row r="11" spans="1:17" ht="13.35" customHeight="1">
      <c r="A11" s="58"/>
      <c r="B11" s="300" t="s">
        <v>204</v>
      </c>
      <c r="C11" s="301"/>
      <c r="D11" s="82">
        <v>9</v>
      </c>
      <c r="E11" s="83">
        <v>8</v>
      </c>
      <c r="F11" s="83">
        <v>5</v>
      </c>
      <c r="G11" s="83">
        <v>5</v>
      </c>
      <c r="H11" s="83">
        <v>5</v>
      </c>
      <c r="I11" s="83">
        <v>5</v>
      </c>
      <c r="J11" s="83">
        <v>4</v>
      </c>
      <c r="K11" s="83">
        <v>4</v>
      </c>
      <c r="L11" s="302">
        <v>4</v>
      </c>
      <c r="M11" s="84" t="s">
        <v>152</v>
      </c>
      <c r="N11" s="83">
        <v>5</v>
      </c>
      <c r="O11" s="302">
        <v>2</v>
      </c>
      <c r="P11" s="81">
        <v>3</v>
      </c>
    </row>
    <row r="12" spans="1:17" ht="13.35" customHeight="1">
      <c r="A12" s="58"/>
      <c r="B12" s="300" t="s">
        <v>205</v>
      </c>
      <c r="C12" s="301"/>
      <c r="D12" s="82">
        <v>6</v>
      </c>
      <c r="E12" s="83">
        <v>4</v>
      </c>
      <c r="F12" s="83">
        <v>6</v>
      </c>
      <c r="G12" s="83">
        <v>8</v>
      </c>
      <c r="H12" s="83">
        <v>6</v>
      </c>
      <c r="I12" s="83">
        <v>5</v>
      </c>
      <c r="J12" s="83">
        <v>5</v>
      </c>
      <c r="K12" s="83">
        <v>5</v>
      </c>
      <c r="L12" s="302">
        <v>4</v>
      </c>
      <c r="M12" s="84" t="s">
        <v>152</v>
      </c>
      <c r="N12" s="83">
        <v>4</v>
      </c>
      <c r="O12" s="302">
        <v>4</v>
      </c>
      <c r="P12" s="81">
        <v>4</v>
      </c>
    </row>
    <row r="13" spans="1:17" ht="13.35" customHeight="1">
      <c r="A13" s="58"/>
      <c r="B13" s="300" t="s">
        <v>206</v>
      </c>
      <c r="C13" s="301"/>
      <c r="D13" s="82">
        <v>36</v>
      </c>
      <c r="E13" s="83">
        <v>23</v>
      </c>
      <c r="F13" s="83">
        <v>40</v>
      </c>
      <c r="G13" s="83">
        <v>42</v>
      </c>
      <c r="H13" s="83">
        <v>44</v>
      </c>
      <c r="I13" s="83">
        <v>50</v>
      </c>
      <c r="J13" s="83">
        <v>40</v>
      </c>
      <c r="K13" s="83">
        <v>33</v>
      </c>
      <c r="L13" s="302">
        <v>38</v>
      </c>
      <c r="M13" s="84" t="s">
        <v>152</v>
      </c>
      <c r="N13" s="83">
        <v>37</v>
      </c>
      <c r="O13" s="302">
        <v>16</v>
      </c>
      <c r="P13" s="81">
        <v>21</v>
      </c>
    </row>
    <row r="14" spans="1:17" ht="13.35" customHeight="1">
      <c r="A14" s="303"/>
      <c r="B14" s="304" t="s">
        <v>207</v>
      </c>
      <c r="C14" s="305"/>
      <c r="D14" s="76">
        <v>39</v>
      </c>
      <c r="E14" s="77">
        <v>41</v>
      </c>
      <c r="F14" s="77">
        <v>33</v>
      </c>
      <c r="G14" s="77">
        <v>47</v>
      </c>
      <c r="H14" s="77">
        <v>44</v>
      </c>
      <c r="I14" s="77">
        <v>41</v>
      </c>
      <c r="J14" s="77">
        <v>37</v>
      </c>
      <c r="K14" s="77">
        <v>28</v>
      </c>
      <c r="L14" s="306">
        <v>27</v>
      </c>
      <c r="M14" s="78" t="s">
        <v>152</v>
      </c>
      <c r="N14" s="77">
        <v>33</v>
      </c>
      <c r="O14" s="306">
        <v>30</v>
      </c>
      <c r="P14" s="75">
        <v>36</v>
      </c>
      <c r="Q14" s="307"/>
    </row>
    <row r="15" spans="1:17" ht="13.35" customHeight="1">
      <c r="A15" s="625" t="s">
        <v>208</v>
      </c>
      <c r="B15" s="626"/>
      <c r="C15" s="288"/>
      <c r="D15" s="92">
        <v>1101</v>
      </c>
      <c r="E15" s="91">
        <v>974</v>
      </c>
      <c r="F15" s="91">
        <v>1053</v>
      </c>
      <c r="G15" s="91">
        <v>1016</v>
      </c>
      <c r="H15" s="91">
        <v>943</v>
      </c>
      <c r="I15" s="91">
        <v>933</v>
      </c>
      <c r="J15" s="91">
        <v>904</v>
      </c>
      <c r="K15" s="91">
        <v>826</v>
      </c>
      <c r="L15" s="308">
        <f>SUM(L16:L43)</f>
        <v>781</v>
      </c>
      <c r="M15" s="309">
        <f>SUM(M16:M43)</f>
        <v>40</v>
      </c>
      <c r="N15" s="91">
        <v>776</v>
      </c>
      <c r="O15" s="308">
        <v>538</v>
      </c>
      <c r="P15" s="310">
        <v>520</v>
      </c>
    </row>
    <row r="16" spans="1:17" ht="13.35" customHeight="1">
      <c r="A16" s="58"/>
      <c r="B16" s="295" t="s">
        <v>209</v>
      </c>
      <c r="C16" s="296"/>
      <c r="D16" s="89">
        <v>3</v>
      </c>
      <c r="E16" s="88">
        <v>3</v>
      </c>
      <c r="F16" s="88">
        <v>4</v>
      </c>
      <c r="G16" s="88">
        <v>4</v>
      </c>
      <c r="H16" s="88">
        <v>7</v>
      </c>
      <c r="I16" s="88">
        <v>9</v>
      </c>
      <c r="J16" s="88">
        <v>10</v>
      </c>
      <c r="K16" s="88">
        <v>10</v>
      </c>
      <c r="L16" s="297">
        <v>8</v>
      </c>
      <c r="M16" s="298" t="s">
        <v>152</v>
      </c>
      <c r="N16" s="88">
        <v>5</v>
      </c>
      <c r="O16" s="297" t="s">
        <v>153</v>
      </c>
      <c r="P16" s="299" t="s">
        <v>152</v>
      </c>
    </row>
    <row r="17" spans="1:16" ht="13.35" customHeight="1">
      <c r="A17" s="58"/>
      <c r="B17" s="300" t="s">
        <v>210</v>
      </c>
      <c r="C17" s="301"/>
      <c r="D17" s="82">
        <v>63</v>
      </c>
      <c r="E17" s="83">
        <v>56</v>
      </c>
      <c r="F17" s="83">
        <v>49</v>
      </c>
      <c r="G17" s="83">
        <v>51</v>
      </c>
      <c r="H17" s="83">
        <v>45</v>
      </c>
      <c r="I17" s="83">
        <v>41</v>
      </c>
      <c r="J17" s="83">
        <v>32</v>
      </c>
      <c r="K17" s="83">
        <v>27</v>
      </c>
      <c r="L17" s="302">
        <v>23</v>
      </c>
      <c r="M17" s="84" t="s">
        <v>152</v>
      </c>
      <c r="N17" s="83">
        <v>19</v>
      </c>
      <c r="O17" s="302">
        <v>10</v>
      </c>
      <c r="P17" s="81">
        <v>13</v>
      </c>
    </row>
    <row r="18" spans="1:16" ht="13.35" customHeight="1">
      <c r="A18" s="58"/>
      <c r="B18" s="300" t="s">
        <v>211</v>
      </c>
      <c r="C18" s="301"/>
      <c r="D18" s="82">
        <v>38</v>
      </c>
      <c r="E18" s="83">
        <v>31</v>
      </c>
      <c r="F18" s="83">
        <v>29</v>
      </c>
      <c r="G18" s="83">
        <v>30</v>
      </c>
      <c r="H18" s="83">
        <v>26</v>
      </c>
      <c r="I18" s="83">
        <v>24</v>
      </c>
      <c r="J18" s="83">
        <v>21</v>
      </c>
      <c r="K18" s="83">
        <v>22</v>
      </c>
      <c r="L18" s="302">
        <v>19</v>
      </c>
      <c r="M18" s="84" t="s">
        <v>152</v>
      </c>
      <c r="N18" s="83">
        <v>14</v>
      </c>
      <c r="O18" s="302">
        <v>7</v>
      </c>
      <c r="P18" s="81">
        <v>9</v>
      </c>
    </row>
    <row r="19" spans="1:16" ht="13.35" customHeight="1">
      <c r="A19" s="58"/>
      <c r="B19" s="300" t="s">
        <v>212</v>
      </c>
      <c r="C19" s="301"/>
      <c r="D19" s="82">
        <v>57</v>
      </c>
      <c r="E19" s="83">
        <v>60</v>
      </c>
      <c r="F19" s="83">
        <v>67</v>
      </c>
      <c r="G19" s="83">
        <v>74</v>
      </c>
      <c r="H19" s="83">
        <v>66</v>
      </c>
      <c r="I19" s="83">
        <v>61</v>
      </c>
      <c r="J19" s="83">
        <v>64</v>
      </c>
      <c r="K19" s="83">
        <v>57</v>
      </c>
      <c r="L19" s="302">
        <v>50</v>
      </c>
      <c r="M19" s="84">
        <v>3</v>
      </c>
      <c r="N19" s="83">
        <v>57</v>
      </c>
      <c r="O19" s="302">
        <v>41</v>
      </c>
      <c r="P19" s="81">
        <v>39</v>
      </c>
    </row>
    <row r="20" spans="1:16" ht="13.35" customHeight="1">
      <c r="A20" s="58"/>
      <c r="B20" s="300" t="s">
        <v>213</v>
      </c>
      <c r="C20" s="301"/>
      <c r="D20" s="82">
        <v>23</v>
      </c>
      <c r="E20" s="83">
        <v>21</v>
      </c>
      <c r="F20" s="83">
        <v>20</v>
      </c>
      <c r="G20" s="83">
        <v>17</v>
      </c>
      <c r="H20" s="83">
        <v>17</v>
      </c>
      <c r="I20" s="83">
        <v>15</v>
      </c>
      <c r="J20" s="83">
        <v>11</v>
      </c>
      <c r="K20" s="83">
        <v>11</v>
      </c>
      <c r="L20" s="302">
        <v>12</v>
      </c>
      <c r="M20" s="84">
        <v>1</v>
      </c>
      <c r="N20" s="83">
        <v>8</v>
      </c>
      <c r="O20" s="302">
        <v>8</v>
      </c>
      <c r="P20" s="81">
        <v>7</v>
      </c>
    </row>
    <row r="21" spans="1:16" ht="13.35" customHeight="1">
      <c r="A21" s="58"/>
      <c r="B21" s="300" t="s">
        <v>214</v>
      </c>
      <c r="C21" s="301"/>
      <c r="D21" s="82">
        <v>39</v>
      </c>
      <c r="E21" s="83">
        <v>31</v>
      </c>
      <c r="F21" s="83">
        <v>29</v>
      </c>
      <c r="G21" s="83">
        <v>23</v>
      </c>
      <c r="H21" s="83">
        <v>26</v>
      </c>
      <c r="I21" s="83">
        <v>34</v>
      </c>
      <c r="J21" s="83">
        <v>28</v>
      </c>
      <c r="K21" s="83">
        <v>25</v>
      </c>
      <c r="L21" s="302">
        <v>24</v>
      </c>
      <c r="M21" s="84" t="s">
        <v>152</v>
      </c>
      <c r="N21" s="83">
        <v>34</v>
      </c>
      <c r="O21" s="302">
        <v>15</v>
      </c>
      <c r="P21" s="81">
        <v>22</v>
      </c>
    </row>
    <row r="22" spans="1:16" ht="13.35" customHeight="1">
      <c r="A22" s="58"/>
      <c r="B22" s="300" t="s">
        <v>215</v>
      </c>
      <c r="C22" s="301"/>
      <c r="D22" s="82">
        <v>68</v>
      </c>
      <c r="E22" s="83">
        <v>54</v>
      </c>
      <c r="F22" s="83">
        <v>48</v>
      </c>
      <c r="G22" s="83">
        <v>40</v>
      </c>
      <c r="H22" s="83">
        <v>23</v>
      </c>
      <c r="I22" s="83">
        <v>33</v>
      </c>
      <c r="J22" s="83">
        <v>22</v>
      </c>
      <c r="K22" s="83">
        <v>20</v>
      </c>
      <c r="L22" s="302">
        <v>22</v>
      </c>
      <c r="M22" s="84">
        <v>7</v>
      </c>
      <c r="N22" s="83">
        <v>24</v>
      </c>
      <c r="O22" s="302">
        <v>19</v>
      </c>
      <c r="P22" s="81">
        <v>18</v>
      </c>
    </row>
    <row r="23" spans="1:16" ht="13.35" customHeight="1">
      <c r="A23" s="58"/>
      <c r="B23" s="300" t="s">
        <v>216</v>
      </c>
      <c r="C23" s="311" t="s">
        <v>217</v>
      </c>
      <c r="D23" s="82">
        <v>80</v>
      </c>
      <c r="E23" s="83">
        <v>79</v>
      </c>
      <c r="F23" s="83">
        <v>84</v>
      </c>
      <c r="G23" s="83">
        <v>79</v>
      </c>
      <c r="H23" s="83">
        <v>75</v>
      </c>
      <c r="I23" s="83">
        <v>67</v>
      </c>
      <c r="J23" s="83">
        <v>66</v>
      </c>
      <c r="K23" s="83">
        <v>44</v>
      </c>
      <c r="L23" s="302">
        <v>44</v>
      </c>
      <c r="M23" s="84">
        <v>3</v>
      </c>
      <c r="N23" s="83">
        <v>42</v>
      </c>
      <c r="O23" s="302">
        <v>29</v>
      </c>
      <c r="P23" s="81">
        <v>25</v>
      </c>
    </row>
    <row r="24" spans="1:16" ht="13.35" customHeight="1">
      <c r="A24" s="58"/>
      <c r="B24" s="300" t="s">
        <v>218</v>
      </c>
      <c r="C24" s="311"/>
      <c r="D24" s="82">
        <v>8</v>
      </c>
      <c r="E24" s="83">
        <v>6</v>
      </c>
      <c r="F24" s="83">
        <v>8</v>
      </c>
      <c r="G24" s="83">
        <v>7</v>
      </c>
      <c r="H24" s="83">
        <v>5</v>
      </c>
      <c r="I24" s="83">
        <v>4</v>
      </c>
      <c r="J24" s="83">
        <v>1</v>
      </c>
      <c r="K24" s="83">
        <v>3</v>
      </c>
      <c r="L24" s="302">
        <v>2</v>
      </c>
      <c r="M24" s="84">
        <v>1</v>
      </c>
      <c r="N24" s="83">
        <v>3</v>
      </c>
      <c r="O24" s="302">
        <v>3</v>
      </c>
      <c r="P24" s="81">
        <v>2</v>
      </c>
    </row>
    <row r="25" spans="1:16" ht="13.35" customHeight="1">
      <c r="A25" s="58"/>
      <c r="B25" s="300" t="s">
        <v>219</v>
      </c>
      <c r="C25" s="311"/>
      <c r="D25" s="82">
        <v>21</v>
      </c>
      <c r="E25" s="83">
        <v>19</v>
      </c>
      <c r="F25" s="83">
        <v>22</v>
      </c>
      <c r="G25" s="83">
        <v>19</v>
      </c>
      <c r="H25" s="83">
        <v>18</v>
      </c>
      <c r="I25" s="83">
        <v>18</v>
      </c>
      <c r="J25" s="83">
        <v>13</v>
      </c>
      <c r="K25" s="83">
        <v>12</v>
      </c>
      <c r="L25" s="302">
        <v>9</v>
      </c>
      <c r="M25" s="84">
        <v>1</v>
      </c>
      <c r="N25" s="83">
        <v>9</v>
      </c>
      <c r="O25" s="302">
        <v>5</v>
      </c>
      <c r="P25" s="81">
        <v>5</v>
      </c>
    </row>
    <row r="26" spans="1:16" ht="13.35" customHeight="1">
      <c r="A26" s="58"/>
      <c r="B26" s="300" t="s">
        <v>220</v>
      </c>
      <c r="C26" s="311" t="s">
        <v>217</v>
      </c>
      <c r="D26" s="82">
        <v>3</v>
      </c>
      <c r="E26" s="83">
        <v>2</v>
      </c>
      <c r="F26" s="83">
        <v>5</v>
      </c>
      <c r="G26" s="83">
        <v>2</v>
      </c>
      <c r="H26" s="83">
        <v>1</v>
      </c>
      <c r="I26" s="83">
        <v>0</v>
      </c>
      <c r="J26" s="83" t="s">
        <v>152</v>
      </c>
      <c r="K26" s="83" t="s">
        <v>152</v>
      </c>
      <c r="L26" s="302" t="s">
        <v>152</v>
      </c>
      <c r="M26" s="84" t="s">
        <v>152</v>
      </c>
      <c r="N26" s="83" t="s">
        <v>152</v>
      </c>
      <c r="O26" s="302" t="s">
        <v>153</v>
      </c>
      <c r="P26" s="81" t="s">
        <v>152</v>
      </c>
    </row>
    <row r="27" spans="1:16" ht="13.35" customHeight="1">
      <c r="A27" s="58"/>
      <c r="B27" s="300" t="s">
        <v>221</v>
      </c>
      <c r="C27" s="311"/>
      <c r="D27" s="82">
        <v>26</v>
      </c>
      <c r="E27" s="83">
        <v>23</v>
      </c>
      <c r="F27" s="83">
        <v>28</v>
      </c>
      <c r="G27" s="83">
        <v>23</v>
      </c>
      <c r="H27" s="83">
        <v>26</v>
      </c>
      <c r="I27" s="83">
        <v>19</v>
      </c>
      <c r="J27" s="83">
        <v>19</v>
      </c>
      <c r="K27" s="83">
        <v>14</v>
      </c>
      <c r="L27" s="302">
        <v>16</v>
      </c>
      <c r="M27" s="84">
        <v>1</v>
      </c>
      <c r="N27" s="83">
        <v>17</v>
      </c>
      <c r="O27" s="302">
        <v>9</v>
      </c>
      <c r="P27" s="81">
        <v>13</v>
      </c>
    </row>
    <row r="28" spans="1:16" ht="13.35" customHeight="1">
      <c r="A28" s="58"/>
      <c r="B28" s="300" t="s">
        <v>222</v>
      </c>
      <c r="C28" s="311"/>
      <c r="D28" s="82">
        <v>77</v>
      </c>
      <c r="E28" s="83">
        <v>62</v>
      </c>
      <c r="F28" s="83">
        <v>70</v>
      </c>
      <c r="G28" s="83">
        <v>67</v>
      </c>
      <c r="H28" s="83">
        <v>46</v>
      </c>
      <c r="I28" s="83">
        <v>42</v>
      </c>
      <c r="J28" s="83">
        <v>40</v>
      </c>
      <c r="K28" s="83">
        <v>38</v>
      </c>
      <c r="L28" s="302">
        <v>36</v>
      </c>
      <c r="M28" s="84">
        <v>3</v>
      </c>
      <c r="N28" s="83">
        <v>31</v>
      </c>
      <c r="O28" s="302">
        <v>18</v>
      </c>
      <c r="P28" s="81">
        <v>18</v>
      </c>
    </row>
    <row r="29" spans="1:16" ht="13.35" customHeight="1">
      <c r="A29" s="58"/>
      <c r="B29" s="300" t="s">
        <v>223</v>
      </c>
      <c r="C29" s="311"/>
      <c r="D29" s="82">
        <v>15</v>
      </c>
      <c r="E29" s="83">
        <v>12</v>
      </c>
      <c r="F29" s="83">
        <v>15</v>
      </c>
      <c r="G29" s="83">
        <v>15</v>
      </c>
      <c r="H29" s="83">
        <v>10</v>
      </c>
      <c r="I29" s="83">
        <v>7</v>
      </c>
      <c r="J29" s="83">
        <v>10</v>
      </c>
      <c r="K29" s="83">
        <v>6</v>
      </c>
      <c r="L29" s="302">
        <v>5</v>
      </c>
      <c r="M29" s="84">
        <v>1</v>
      </c>
      <c r="N29" s="83">
        <v>2</v>
      </c>
      <c r="O29" s="302" t="s">
        <v>153</v>
      </c>
      <c r="P29" s="81" t="s">
        <v>152</v>
      </c>
    </row>
    <row r="30" spans="1:16" ht="13.35" customHeight="1">
      <c r="A30" s="58"/>
      <c r="B30" s="300" t="s">
        <v>224</v>
      </c>
      <c r="C30" s="311"/>
      <c r="D30" s="82">
        <v>42</v>
      </c>
      <c r="E30" s="83">
        <v>41</v>
      </c>
      <c r="F30" s="83">
        <v>60</v>
      </c>
      <c r="G30" s="83">
        <v>70</v>
      </c>
      <c r="H30" s="83">
        <v>71</v>
      </c>
      <c r="I30" s="83">
        <v>58</v>
      </c>
      <c r="J30" s="83">
        <v>51</v>
      </c>
      <c r="K30" s="83">
        <v>70</v>
      </c>
      <c r="L30" s="302">
        <v>68</v>
      </c>
      <c r="M30" s="84">
        <v>4</v>
      </c>
      <c r="N30" s="83">
        <v>69</v>
      </c>
      <c r="O30" s="302">
        <v>43</v>
      </c>
      <c r="P30" s="81">
        <v>41</v>
      </c>
    </row>
    <row r="31" spans="1:16" ht="13.35" customHeight="1">
      <c r="A31" s="58"/>
      <c r="B31" s="300" t="s">
        <v>225</v>
      </c>
      <c r="C31" s="311"/>
      <c r="D31" s="82">
        <v>36</v>
      </c>
      <c r="E31" s="83">
        <v>30</v>
      </c>
      <c r="F31" s="83">
        <v>39</v>
      </c>
      <c r="G31" s="83">
        <v>47</v>
      </c>
      <c r="H31" s="83">
        <v>44</v>
      </c>
      <c r="I31" s="83">
        <v>53</v>
      </c>
      <c r="J31" s="83">
        <v>54</v>
      </c>
      <c r="K31" s="83">
        <v>47</v>
      </c>
      <c r="L31" s="302">
        <v>55</v>
      </c>
      <c r="M31" s="84">
        <v>6</v>
      </c>
      <c r="N31" s="83">
        <v>58</v>
      </c>
      <c r="O31" s="302">
        <v>51</v>
      </c>
      <c r="P31" s="81">
        <v>50</v>
      </c>
    </row>
    <row r="32" spans="1:16" ht="13.35" customHeight="1">
      <c r="A32" s="58"/>
      <c r="B32" s="300" t="s">
        <v>226</v>
      </c>
      <c r="C32" s="311"/>
      <c r="D32" s="82">
        <v>25</v>
      </c>
      <c r="E32" s="83">
        <v>25</v>
      </c>
      <c r="F32" s="83">
        <v>28</v>
      </c>
      <c r="G32" s="83">
        <v>22</v>
      </c>
      <c r="H32" s="83">
        <v>14</v>
      </c>
      <c r="I32" s="83">
        <v>12</v>
      </c>
      <c r="J32" s="83">
        <v>10</v>
      </c>
      <c r="K32" s="83">
        <v>9</v>
      </c>
      <c r="L32" s="302">
        <v>7</v>
      </c>
      <c r="M32" s="84" t="s">
        <v>152</v>
      </c>
      <c r="N32" s="83">
        <v>6</v>
      </c>
      <c r="O32" s="302">
        <v>8</v>
      </c>
      <c r="P32" s="81">
        <v>7</v>
      </c>
    </row>
    <row r="33" spans="1:17" ht="13.35" customHeight="1">
      <c r="A33" s="58"/>
      <c r="B33" s="300" t="s">
        <v>227</v>
      </c>
      <c r="C33" s="311"/>
      <c r="D33" s="82">
        <v>50</v>
      </c>
      <c r="E33" s="83">
        <v>43</v>
      </c>
      <c r="F33" s="83">
        <v>38</v>
      </c>
      <c r="G33" s="83">
        <v>38</v>
      </c>
      <c r="H33" s="83">
        <v>33</v>
      </c>
      <c r="I33" s="83">
        <v>29</v>
      </c>
      <c r="J33" s="83">
        <v>25</v>
      </c>
      <c r="K33" s="83">
        <v>23</v>
      </c>
      <c r="L33" s="302">
        <v>23</v>
      </c>
      <c r="M33" s="84" t="s">
        <v>152</v>
      </c>
      <c r="N33" s="83">
        <v>18</v>
      </c>
      <c r="O33" s="302">
        <v>14</v>
      </c>
      <c r="P33" s="81">
        <v>10</v>
      </c>
    </row>
    <row r="34" spans="1:17" ht="13.35" customHeight="1">
      <c r="A34" s="58"/>
      <c r="B34" s="300" t="s">
        <v>228</v>
      </c>
      <c r="C34" s="311" t="s">
        <v>217</v>
      </c>
      <c r="D34" s="82">
        <v>24</v>
      </c>
      <c r="E34" s="83">
        <v>20</v>
      </c>
      <c r="F34" s="83">
        <v>26</v>
      </c>
      <c r="G34" s="83">
        <v>15</v>
      </c>
      <c r="H34" s="83">
        <v>15</v>
      </c>
      <c r="I34" s="83">
        <v>13</v>
      </c>
      <c r="J34" s="83">
        <v>12</v>
      </c>
      <c r="K34" s="83" t="s">
        <v>152</v>
      </c>
      <c r="L34" s="302" t="s">
        <v>152</v>
      </c>
      <c r="M34" s="84" t="s">
        <v>152</v>
      </c>
      <c r="N34" s="83" t="s">
        <v>152</v>
      </c>
      <c r="O34" s="302" t="s">
        <v>153</v>
      </c>
      <c r="P34" s="81" t="s">
        <v>152</v>
      </c>
    </row>
    <row r="35" spans="1:17" ht="13.35" customHeight="1">
      <c r="A35" s="58"/>
      <c r="B35" s="300" t="s">
        <v>229</v>
      </c>
      <c r="C35" s="311" t="s">
        <v>217</v>
      </c>
      <c r="D35" s="82">
        <v>9</v>
      </c>
      <c r="E35" s="83">
        <v>7</v>
      </c>
      <c r="F35" s="83">
        <v>10</v>
      </c>
      <c r="G35" s="83">
        <v>6</v>
      </c>
      <c r="H35" s="83">
        <v>3</v>
      </c>
      <c r="I35" s="83">
        <v>8</v>
      </c>
      <c r="J35" s="83">
        <v>7</v>
      </c>
      <c r="K35" s="83" t="s">
        <v>152</v>
      </c>
      <c r="L35" s="302" t="s">
        <v>152</v>
      </c>
      <c r="M35" s="84" t="s">
        <v>152</v>
      </c>
      <c r="N35" s="83" t="s">
        <v>152</v>
      </c>
      <c r="O35" s="302" t="s">
        <v>153</v>
      </c>
      <c r="P35" s="81" t="s">
        <v>152</v>
      </c>
    </row>
    <row r="36" spans="1:17" ht="13.35" customHeight="1">
      <c r="A36" s="58"/>
      <c r="B36" s="300" t="s">
        <v>230</v>
      </c>
      <c r="C36" s="311"/>
      <c r="D36" s="82">
        <v>62</v>
      </c>
      <c r="E36" s="83">
        <v>52</v>
      </c>
      <c r="F36" s="83">
        <v>57</v>
      </c>
      <c r="G36" s="83">
        <v>51</v>
      </c>
      <c r="H36" s="83">
        <v>51</v>
      </c>
      <c r="I36" s="83">
        <v>47</v>
      </c>
      <c r="J36" s="83">
        <v>48</v>
      </c>
      <c r="K36" s="83">
        <v>49</v>
      </c>
      <c r="L36" s="302">
        <v>48</v>
      </c>
      <c r="M36" s="84" t="s">
        <v>152</v>
      </c>
      <c r="N36" s="83">
        <v>40</v>
      </c>
      <c r="O36" s="302">
        <v>30</v>
      </c>
      <c r="P36" s="81">
        <v>24</v>
      </c>
    </row>
    <row r="37" spans="1:17" ht="13.35" customHeight="1">
      <c r="A37" s="58"/>
      <c r="B37" s="300" t="s">
        <v>231</v>
      </c>
      <c r="C37" s="311"/>
      <c r="D37" s="82">
        <v>5</v>
      </c>
      <c r="E37" s="83">
        <v>4</v>
      </c>
      <c r="F37" s="83">
        <v>1</v>
      </c>
      <c r="G37" s="83">
        <v>1</v>
      </c>
      <c r="H37" s="83">
        <v>3</v>
      </c>
      <c r="I37" s="83">
        <v>2</v>
      </c>
      <c r="J37" s="83">
        <v>1</v>
      </c>
      <c r="K37" s="83">
        <v>24</v>
      </c>
      <c r="L37" s="302">
        <v>18</v>
      </c>
      <c r="M37" s="84">
        <v>1</v>
      </c>
      <c r="N37" s="83">
        <v>18</v>
      </c>
      <c r="O37" s="302">
        <v>11</v>
      </c>
      <c r="P37" s="81">
        <v>8</v>
      </c>
    </row>
    <row r="38" spans="1:17" ht="13.35" customHeight="1">
      <c r="A38" s="58"/>
      <c r="B38" s="300" t="s">
        <v>232</v>
      </c>
      <c r="C38" s="311"/>
      <c r="D38" s="82">
        <v>53</v>
      </c>
      <c r="E38" s="83">
        <v>38</v>
      </c>
      <c r="F38" s="83">
        <v>58</v>
      </c>
      <c r="G38" s="83">
        <v>56</v>
      </c>
      <c r="H38" s="83">
        <v>58</v>
      </c>
      <c r="I38" s="83">
        <v>64</v>
      </c>
      <c r="J38" s="83">
        <v>64</v>
      </c>
      <c r="K38" s="83">
        <v>67</v>
      </c>
      <c r="L38" s="302">
        <v>73</v>
      </c>
      <c r="M38" s="84" t="s">
        <v>152</v>
      </c>
      <c r="N38" s="83">
        <v>61</v>
      </c>
      <c r="O38" s="302">
        <v>48</v>
      </c>
      <c r="P38" s="81">
        <v>53</v>
      </c>
    </row>
    <row r="39" spans="1:17" ht="13.35" customHeight="1">
      <c r="A39" s="58"/>
      <c r="B39" s="300" t="s">
        <v>233</v>
      </c>
      <c r="C39" s="311"/>
      <c r="D39" s="82">
        <v>17</v>
      </c>
      <c r="E39" s="83">
        <v>16</v>
      </c>
      <c r="F39" s="83">
        <v>16</v>
      </c>
      <c r="G39" s="83">
        <v>12</v>
      </c>
      <c r="H39" s="83">
        <v>9</v>
      </c>
      <c r="I39" s="83">
        <v>10</v>
      </c>
      <c r="J39" s="83">
        <v>16</v>
      </c>
      <c r="K39" s="83">
        <v>13</v>
      </c>
      <c r="L39" s="302">
        <v>10</v>
      </c>
      <c r="M39" s="84">
        <v>2</v>
      </c>
      <c r="N39" s="83">
        <v>15</v>
      </c>
      <c r="O39" s="302">
        <v>7</v>
      </c>
      <c r="P39" s="81">
        <v>8</v>
      </c>
    </row>
    <row r="40" spans="1:17" ht="13.35" customHeight="1">
      <c r="A40" s="58"/>
      <c r="B40" s="300" t="s">
        <v>234</v>
      </c>
      <c r="C40" s="311"/>
      <c r="D40" s="82">
        <v>32</v>
      </c>
      <c r="E40" s="83">
        <v>32</v>
      </c>
      <c r="F40" s="83">
        <v>37</v>
      </c>
      <c r="G40" s="83">
        <v>43</v>
      </c>
      <c r="H40" s="83">
        <v>43</v>
      </c>
      <c r="I40" s="83">
        <v>48</v>
      </c>
      <c r="J40" s="83">
        <v>50</v>
      </c>
      <c r="K40" s="83">
        <v>46</v>
      </c>
      <c r="L40" s="302">
        <v>43</v>
      </c>
      <c r="M40" s="84">
        <v>3</v>
      </c>
      <c r="N40" s="83">
        <v>54</v>
      </c>
      <c r="O40" s="302">
        <v>41</v>
      </c>
      <c r="P40" s="81">
        <v>38</v>
      </c>
    </row>
    <row r="41" spans="1:17" ht="13.35" customHeight="1">
      <c r="A41" s="58"/>
      <c r="B41" s="300" t="s">
        <v>235</v>
      </c>
      <c r="C41" s="311"/>
      <c r="D41" s="82">
        <v>40</v>
      </c>
      <c r="E41" s="83">
        <v>38</v>
      </c>
      <c r="F41" s="83">
        <v>43</v>
      </c>
      <c r="G41" s="83">
        <v>38</v>
      </c>
      <c r="H41" s="83">
        <v>39</v>
      </c>
      <c r="I41" s="83">
        <v>34</v>
      </c>
      <c r="J41" s="83">
        <v>35</v>
      </c>
      <c r="K41" s="83">
        <v>25</v>
      </c>
      <c r="L41" s="302">
        <v>23</v>
      </c>
      <c r="M41" s="84">
        <v>1</v>
      </c>
      <c r="N41" s="83">
        <v>23</v>
      </c>
      <c r="O41" s="302">
        <v>14</v>
      </c>
      <c r="P41" s="81">
        <v>12</v>
      </c>
    </row>
    <row r="42" spans="1:17" ht="13.35" customHeight="1">
      <c r="A42" s="58"/>
      <c r="B42" s="300" t="s">
        <v>236</v>
      </c>
      <c r="C42" s="311" t="s">
        <v>237</v>
      </c>
      <c r="D42" s="82">
        <v>10</v>
      </c>
      <c r="E42" s="83">
        <v>5</v>
      </c>
      <c r="F42" s="83">
        <v>4</v>
      </c>
      <c r="G42" s="83">
        <v>4</v>
      </c>
      <c r="H42" s="83">
        <v>5</v>
      </c>
      <c r="I42" s="83">
        <v>31</v>
      </c>
      <c r="J42" s="83">
        <v>27</v>
      </c>
      <c r="K42" s="83">
        <v>30</v>
      </c>
      <c r="L42" s="302">
        <v>25</v>
      </c>
      <c r="M42" s="84" t="s">
        <v>152</v>
      </c>
      <c r="N42" s="83">
        <v>22</v>
      </c>
      <c r="O42" s="302">
        <v>10</v>
      </c>
      <c r="P42" s="81">
        <v>7</v>
      </c>
    </row>
    <row r="43" spans="1:17" ht="13.35" customHeight="1" thickBot="1">
      <c r="A43" s="147"/>
      <c r="B43" s="312" t="s">
        <v>238</v>
      </c>
      <c r="C43" s="313"/>
      <c r="D43" s="314">
        <v>175</v>
      </c>
      <c r="E43" s="315">
        <v>164</v>
      </c>
      <c r="F43" s="315">
        <v>158</v>
      </c>
      <c r="G43" s="315">
        <v>162</v>
      </c>
      <c r="H43" s="315">
        <v>164</v>
      </c>
      <c r="I43" s="315">
        <v>150</v>
      </c>
      <c r="J43" s="315">
        <v>167</v>
      </c>
      <c r="K43" s="315">
        <v>134</v>
      </c>
      <c r="L43" s="316">
        <v>118</v>
      </c>
      <c r="M43" s="317">
        <v>2</v>
      </c>
      <c r="N43" s="315">
        <v>127</v>
      </c>
      <c r="O43" s="316">
        <v>97</v>
      </c>
      <c r="P43" s="318">
        <v>91</v>
      </c>
      <c r="Q43" s="307"/>
    </row>
    <row r="44" spans="1:17" s="320" customFormat="1" ht="12.95" customHeight="1">
      <c r="A44" s="319" t="s">
        <v>239</v>
      </c>
      <c r="B44" s="319"/>
      <c r="C44" s="319"/>
      <c r="D44" s="319"/>
      <c r="E44" s="319"/>
      <c r="F44" s="319"/>
      <c r="G44" s="319"/>
      <c r="H44" s="319"/>
      <c r="I44" s="319"/>
      <c r="J44" s="319"/>
      <c r="K44" s="319"/>
      <c r="L44" s="319"/>
      <c r="M44" s="319"/>
      <c r="N44" s="319"/>
    </row>
    <row r="45" spans="1:17" s="321" customFormat="1" ht="6.6" customHeight="1">
      <c r="A45" s="46"/>
      <c r="B45" s="46"/>
      <c r="C45" s="46"/>
      <c r="D45" s="46"/>
      <c r="E45" s="46"/>
      <c r="F45" s="46"/>
      <c r="G45" s="46"/>
      <c r="H45" s="46"/>
      <c r="I45" s="46"/>
      <c r="J45" s="46"/>
      <c r="K45" s="46"/>
      <c r="L45" s="46"/>
      <c r="M45" s="46"/>
      <c r="N45" s="46"/>
    </row>
    <row r="46" spans="1:17" s="321" customFormat="1" ht="11.25" customHeight="1">
      <c r="A46" s="46" t="s">
        <v>240</v>
      </c>
      <c r="B46" s="46"/>
      <c r="C46" s="46"/>
      <c r="D46" s="46"/>
      <c r="E46" s="46"/>
      <c r="F46" s="46"/>
      <c r="G46" s="46"/>
      <c r="H46" s="46"/>
      <c r="I46" s="46"/>
      <c r="J46" s="46"/>
      <c r="K46" s="46"/>
      <c r="L46" s="46"/>
      <c r="M46" s="46"/>
      <c r="N46" s="46"/>
    </row>
    <row r="47" spans="1:17" s="321" customFormat="1" ht="11.25">
      <c r="A47" s="46"/>
      <c r="B47" s="45" t="s">
        <v>241</v>
      </c>
      <c r="C47" s="46"/>
      <c r="D47" s="45"/>
      <c r="E47" s="46"/>
      <c r="F47" s="46"/>
      <c r="G47" s="46"/>
      <c r="H47" s="46"/>
      <c r="I47" s="46"/>
      <c r="J47" s="46"/>
      <c r="K47" s="46"/>
      <c r="L47" s="46"/>
      <c r="M47" s="46"/>
      <c r="N47" s="46"/>
    </row>
    <row r="48" spans="1:17" s="321" customFormat="1" ht="11.25">
      <c r="A48" s="46" t="s">
        <v>242</v>
      </c>
      <c r="B48" s="46" t="s">
        <v>243</v>
      </c>
      <c r="C48" s="46"/>
      <c r="D48" s="46"/>
      <c r="E48" s="46"/>
      <c r="F48" s="46"/>
      <c r="G48" s="46"/>
      <c r="H48" s="46"/>
      <c r="I48" s="46"/>
      <c r="J48" s="46"/>
      <c r="K48" s="46"/>
      <c r="L48" s="46"/>
      <c r="M48" s="46"/>
      <c r="N48" s="47"/>
    </row>
    <row r="49" spans="1:14" s="321" customFormat="1" ht="11.25">
      <c r="A49" s="46" t="s">
        <v>242</v>
      </c>
      <c r="B49" s="540" t="s">
        <v>385</v>
      </c>
      <c r="C49" s="46"/>
      <c r="D49" s="46"/>
      <c r="E49" s="46"/>
      <c r="F49" s="46"/>
      <c r="G49" s="46"/>
      <c r="H49" s="46"/>
      <c r="I49" s="46"/>
      <c r="J49" s="46"/>
      <c r="K49" s="46"/>
      <c r="L49" s="46"/>
      <c r="M49" s="46"/>
      <c r="N49" s="47"/>
    </row>
    <row r="50" spans="1:14" s="321" customFormat="1" ht="10.5" customHeight="1">
      <c r="A50" s="46"/>
      <c r="B50" s="46"/>
      <c r="C50" s="46"/>
      <c r="D50" s="615"/>
      <c r="E50" s="615"/>
      <c r="F50" s="615"/>
      <c r="G50" s="615"/>
      <c r="H50" s="615"/>
      <c r="I50" s="615"/>
      <c r="J50" s="615"/>
      <c r="K50" s="615"/>
      <c r="L50" s="615"/>
      <c r="M50" s="615"/>
      <c r="N50" s="615"/>
    </row>
  </sheetData>
  <mergeCells count="7">
    <mergeCell ref="D50:N50"/>
    <mergeCell ref="O1:P1"/>
    <mergeCell ref="A2:C3"/>
    <mergeCell ref="L2:M2"/>
    <mergeCell ref="A4:B4"/>
    <mergeCell ref="A5:B5"/>
    <mergeCell ref="A15:B15"/>
  </mergeCells>
  <phoneticPr fontId="3"/>
  <pageMargins left="0.98425196850393704" right="0.98425196850393704" top="0.39370078740157483" bottom="0.39370078740157483" header="0.51181102362204722" footer="0.19685039370078741"/>
  <headerFooter scaleWithDoc="0" alignWithMargins="0">
    <oddFooter>&amp;R&amp;"ＭＳ Ｐ明朝,標準"－２５－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85" zoomScaleNormal="100" zoomScaleSheetLayoutView="85" workbookViewId="0">
      <selection activeCell="F56" sqref="F56"/>
    </sheetView>
  </sheetViews>
  <sheetFormatPr defaultRowHeight="13.5"/>
  <cols>
    <col min="1" max="1" width="2.625" style="5" customWidth="1"/>
    <col min="2" max="2" width="24.625" style="5" customWidth="1"/>
    <col min="3" max="3" width="2.75" style="5" customWidth="1"/>
    <col min="4" max="16" width="9.125" style="5" customWidth="1"/>
    <col min="17" max="16384" width="9" style="5"/>
  </cols>
  <sheetData>
    <row r="1" spans="1:17" ht="16.5" customHeight="1" thickBot="1">
      <c r="A1" s="49" t="s">
        <v>244</v>
      </c>
      <c r="B1" s="49"/>
      <c r="C1" s="49"/>
      <c r="D1" s="278"/>
      <c r="E1" s="101"/>
      <c r="F1" s="101"/>
      <c r="G1" s="101"/>
      <c r="H1" s="101"/>
      <c r="I1" s="101"/>
      <c r="J1" s="3"/>
      <c r="K1" s="3"/>
      <c r="L1" s="101"/>
      <c r="M1" s="101"/>
      <c r="N1" s="7"/>
      <c r="O1" s="7"/>
      <c r="P1" s="7" t="s">
        <v>245</v>
      </c>
    </row>
    <row r="2" spans="1:17" ht="16.5" customHeight="1">
      <c r="A2" s="616" t="s">
        <v>187</v>
      </c>
      <c r="B2" s="617"/>
      <c r="C2" s="618"/>
      <c r="D2" s="72" t="s">
        <v>188</v>
      </c>
      <c r="E2" s="73" t="s">
        <v>108</v>
      </c>
      <c r="F2" s="73" t="s">
        <v>189</v>
      </c>
      <c r="G2" s="73" t="s">
        <v>190</v>
      </c>
      <c r="H2" s="73" t="s">
        <v>191</v>
      </c>
      <c r="I2" s="73" t="s">
        <v>192</v>
      </c>
      <c r="J2" s="73" t="s">
        <v>61</v>
      </c>
      <c r="K2" s="73" t="s">
        <v>58</v>
      </c>
      <c r="L2" s="557" t="s">
        <v>56</v>
      </c>
      <c r="M2" s="557"/>
      <c r="N2" s="73" t="s">
        <v>193</v>
      </c>
      <c r="O2" s="71" t="s">
        <v>194</v>
      </c>
      <c r="P2" s="174" t="s">
        <v>195</v>
      </c>
    </row>
    <row r="3" spans="1:17" ht="13.5" customHeight="1" thickBot="1">
      <c r="A3" s="619"/>
      <c r="B3" s="620"/>
      <c r="C3" s="621"/>
      <c r="D3" s="67"/>
      <c r="E3" s="69"/>
      <c r="F3" s="69"/>
      <c r="G3" s="69"/>
      <c r="H3" s="69"/>
      <c r="I3" s="69"/>
      <c r="J3" s="69"/>
      <c r="K3" s="69"/>
      <c r="L3" s="68" t="s">
        <v>53</v>
      </c>
      <c r="M3" s="282" t="s">
        <v>196</v>
      </c>
      <c r="N3" s="69"/>
      <c r="O3" s="66"/>
      <c r="P3" s="175"/>
    </row>
    <row r="4" spans="1:17" ht="13.35" customHeight="1">
      <c r="A4" s="627" t="s">
        <v>197</v>
      </c>
      <c r="B4" s="628"/>
      <c r="C4" s="283"/>
      <c r="D4" s="98">
        <v>5944</v>
      </c>
      <c r="E4" s="97">
        <v>5082</v>
      </c>
      <c r="F4" s="97">
        <v>5608</v>
      </c>
      <c r="G4" s="97">
        <v>5742</v>
      </c>
      <c r="H4" s="97">
        <v>5669</v>
      </c>
      <c r="I4" s="97">
        <v>6198</v>
      </c>
      <c r="J4" s="97">
        <v>6161</v>
      </c>
      <c r="K4" s="97">
        <v>5886</v>
      </c>
      <c r="L4" s="284">
        <f>L5+L15</f>
        <v>5072</v>
      </c>
      <c r="M4" s="285">
        <f>M5+M15</f>
        <v>144</v>
      </c>
      <c r="N4" s="97">
        <v>5242</v>
      </c>
      <c r="O4" s="286">
        <v>3729</v>
      </c>
      <c r="P4" s="287">
        <v>3757</v>
      </c>
    </row>
    <row r="5" spans="1:17" ht="13.35" customHeight="1">
      <c r="A5" s="629" t="s">
        <v>198</v>
      </c>
      <c r="B5" s="630"/>
      <c r="C5" s="288"/>
      <c r="D5" s="92">
        <v>1676</v>
      </c>
      <c r="E5" s="91">
        <v>1442</v>
      </c>
      <c r="F5" s="91">
        <v>1606</v>
      </c>
      <c r="G5" s="91">
        <v>1735</v>
      </c>
      <c r="H5" s="91">
        <v>1631</v>
      </c>
      <c r="I5" s="91">
        <v>1847</v>
      </c>
      <c r="J5" s="91">
        <v>1512</v>
      </c>
      <c r="K5" s="91">
        <v>1390</v>
      </c>
      <c r="L5" s="322">
        <f>SUM(L6:L14)</f>
        <v>1190</v>
      </c>
      <c r="M5" s="309">
        <f>SUM(M6:M14)</f>
        <v>2</v>
      </c>
      <c r="N5" s="91">
        <v>1060</v>
      </c>
      <c r="O5" s="308">
        <v>795</v>
      </c>
      <c r="P5" s="310">
        <v>998</v>
      </c>
    </row>
    <row r="6" spans="1:17" ht="13.35" customHeight="1">
      <c r="A6" s="323"/>
      <c r="B6" s="295" t="s">
        <v>199</v>
      </c>
      <c r="C6" s="296"/>
      <c r="D6" s="89" t="s">
        <v>153</v>
      </c>
      <c r="E6" s="88" t="s">
        <v>173</v>
      </c>
      <c r="F6" s="88" t="s">
        <v>153</v>
      </c>
      <c r="G6" s="88" t="s">
        <v>153</v>
      </c>
      <c r="H6" s="88" t="s">
        <v>173</v>
      </c>
      <c r="I6" s="88" t="s">
        <v>173</v>
      </c>
      <c r="J6" s="88" t="s">
        <v>152</v>
      </c>
      <c r="K6" s="88" t="s">
        <v>152</v>
      </c>
      <c r="L6" s="324" t="s">
        <v>152</v>
      </c>
      <c r="M6" s="298" t="s">
        <v>152</v>
      </c>
      <c r="N6" s="88" t="s">
        <v>152</v>
      </c>
      <c r="O6" s="297">
        <v>14</v>
      </c>
      <c r="P6" s="299" t="s">
        <v>152</v>
      </c>
    </row>
    <row r="7" spans="1:17" ht="13.35" customHeight="1">
      <c r="A7" s="323"/>
      <c r="B7" s="300" t="s">
        <v>200</v>
      </c>
      <c r="C7" s="301"/>
      <c r="D7" s="82" t="s">
        <v>173</v>
      </c>
      <c r="E7" s="83" t="s">
        <v>173</v>
      </c>
      <c r="F7" s="83" t="s">
        <v>173</v>
      </c>
      <c r="G7" s="83" t="s">
        <v>173</v>
      </c>
      <c r="H7" s="83" t="s">
        <v>173</v>
      </c>
      <c r="I7" s="83" t="s">
        <v>173</v>
      </c>
      <c r="J7" s="83">
        <v>19</v>
      </c>
      <c r="K7" s="83">
        <v>27</v>
      </c>
      <c r="L7" s="85">
        <v>43</v>
      </c>
      <c r="M7" s="84" t="s">
        <v>152</v>
      </c>
      <c r="N7" s="83">
        <v>15</v>
      </c>
      <c r="O7" s="302">
        <v>37</v>
      </c>
      <c r="P7" s="81">
        <v>10</v>
      </c>
    </row>
    <row r="8" spans="1:17" ht="13.35" customHeight="1">
      <c r="A8" s="323"/>
      <c r="B8" s="300" t="s">
        <v>201</v>
      </c>
      <c r="C8" s="301"/>
      <c r="D8" s="82">
        <v>502</v>
      </c>
      <c r="E8" s="83">
        <v>450</v>
      </c>
      <c r="F8" s="83">
        <v>523</v>
      </c>
      <c r="G8" s="83">
        <v>565</v>
      </c>
      <c r="H8" s="83">
        <v>521</v>
      </c>
      <c r="I8" s="83">
        <v>595</v>
      </c>
      <c r="J8" s="83">
        <v>476</v>
      </c>
      <c r="K8" s="83">
        <v>380</v>
      </c>
      <c r="L8" s="85">
        <v>303</v>
      </c>
      <c r="M8" s="84">
        <v>2</v>
      </c>
      <c r="N8" s="83">
        <v>276</v>
      </c>
      <c r="O8" s="302">
        <v>261</v>
      </c>
      <c r="P8" s="81">
        <v>386</v>
      </c>
    </row>
    <row r="9" spans="1:17" ht="13.35" customHeight="1">
      <c r="A9" s="323"/>
      <c r="B9" s="300" t="s">
        <v>202</v>
      </c>
      <c r="C9" s="301"/>
      <c r="D9" s="82">
        <v>392</v>
      </c>
      <c r="E9" s="83">
        <v>273</v>
      </c>
      <c r="F9" s="83">
        <v>303</v>
      </c>
      <c r="G9" s="83">
        <v>394</v>
      </c>
      <c r="H9" s="83">
        <v>293</v>
      </c>
      <c r="I9" s="83">
        <v>368</v>
      </c>
      <c r="J9" s="83">
        <v>322</v>
      </c>
      <c r="K9" s="83">
        <v>318</v>
      </c>
      <c r="L9" s="85">
        <v>224</v>
      </c>
      <c r="M9" s="84" t="s">
        <v>152</v>
      </c>
      <c r="N9" s="83">
        <v>210</v>
      </c>
      <c r="O9" s="302">
        <v>99</v>
      </c>
      <c r="P9" s="81">
        <v>143</v>
      </c>
    </row>
    <row r="10" spans="1:17" ht="13.35" customHeight="1">
      <c r="A10" s="323"/>
      <c r="B10" s="300" t="s">
        <v>203</v>
      </c>
      <c r="C10" s="301"/>
      <c r="D10" s="82" t="s">
        <v>173</v>
      </c>
      <c r="E10" s="83" t="s">
        <v>173</v>
      </c>
      <c r="F10" s="83" t="s">
        <v>173</v>
      </c>
      <c r="G10" s="83" t="s">
        <v>173</v>
      </c>
      <c r="H10" s="83">
        <v>19</v>
      </c>
      <c r="I10" s="83" t="s">
        <v>173</v>
      </c>
      <c r="J10" s="83">
        <v>39</v>
      </c>
      <c r="K10" s="83">
        <v>12</v>
      </c>
      <c r="L10" s="85">
        <v>47</v>
      </c>
      <c r="M10" s="84" t="s">
        <v>152</v>
      </c>
      <c r="N10" s="83">
        <v>29</v>
      </c>
      <c r="O10" s="302">
        <v>25</v>
      </c>
      <c r="P10" s="81">
        <v>16</v>
      </c>
    </row>
    <row r="11" spans="1:17" ht="13.35" customHeight="1">
      <c r="A11" s="323"/>
      <c r="B11" s="300" t="s">
        <v>204</v>
      </c>
      <c r="C11" s="301"/>
      <c r="D11" s="82">
        <v>82</v>
      </c>
      <c r="E11" s="83">
        <v>81</v>
      </c>
      <c r="F11" s="83">
        <v>60</v>
      </c>
      <c r="G11" s="83">
        <v>32</v>
      </c>
      <c r="H11" s="83">
        <v>42</v>
      </c>
      <c r="I11" s="83">
        <v>40</v>
      </c>
      <c r="J11" s="83">
        <v>43</v>
      </c>
      <c r="K11" s="83">
        <v>38</v>
      </c>
      <c r="L11" s="85">
        <v>42</v>
      </c>
      <c r="M11" s="84" t="s">
        <v>152</v>
      </c>
      <c r="N11" s="83">
        <v>31</v>
      </c>
      <c r="O11" s="302">
        <v>28</v>
      </c>
      <c r="P11" s="81">
        <v>36</v>
      </c>
    </row>
    <row r="12" spans="1:17" ht="13.35" customHeight="1">
      <c r="A12" s="323"/>
      <c r="B12" s="300" t="s">
        <v>205</v>
      </c>
      <c r="C12" s="301"/>
      <c r="D12" s="82" t="s">
        <v>173</v>
      </c>
      <c r="E12" s="83" t="s">
        <v>173</v>
      </c>
      <c r="F12" s="83" t="s">
        <v>173</v>
      </c>
      <c r="G12" s="83" t="s">
        <v>173</v>
      </c>
      <c r="H12" s="83">
        <v>45</v>
      </c>
      <c r="I12" s="83" t="s">
        <v>173</v>
      </c>
      <c r="J12" s="83">
        <v>48</v>
      </c>
      <c r="K12" s="83">
        <v>49</v>
      </c>
      <c r="L12" s="85">
        <v>33</v>
      </c>
      <c r="M12" s="84" t="s">
        <v>152</v>
      </c>
      <c r="N12" s="83">
        <v>37</v>
      </c>
      <c r="O12" s="302">
        <v>33</v>
      </c>
      <c r="P12" s="81">
        <v>41</v>
      </c>
    </row>
    <row r="13" spans="1:17" ht="13.35" customHeight="1">
      <c r="A13" s="323"/>
      <c r="B13" s="300" t="s">
        <v>206</v>
      </c>
      <c r="C13" s="301"/>
      <c r="D13" s="82">
        <v>256</v>
      </c>
      <c r="E13" s="83">
        <v>183</v>
      </c>
      <c r="F13" s="83">
        <v>253</v>
      </c>
      <c r="G13" s="83">
        <v>264</v>
      </c>
      <c r="H13" s="83">
        <v>273</v>
      </c>
      <c r="I13" s="83">
        <v>307</v>
      </c>
      <c r="J13" s="83">
        <v>258</v>
      </c>
      <c r="K13" s="83">
        <v>244</v>
      </c>
      <c r="L13" s="85">
        <v>270</v>
      </c>
      <c r="M13" s="84" t="s">
        <v>152</v>
      </c>
      <c r="N13" s="83">
        <v>231</v>
      </c>
      <c r="O13" s="302">
        <v>112</v>
      </c>
      <c r="P13" s="81">
        <v>105</v>
      </c>
    </row>
    <row r="14" spans="1:17" ht="13.35" customHeight="1">
      <c r="A14" s="325"/>
      <c r="B14" s="304" t="s">
        <v>207</v>
      </c>
      <c r="C14" s="305"/>
      <c r="D14" s="76" t="s">
        <v>173</v>
      </c>
      <c r="E14" s="77" t="s">
        <v>173</v>
      </c>
      <c r="F14" s="77" t="s">
        <v>173</v>
      </c>
      <c r="G14" s="77">
        <v>361</v>
      </c>
      <c r="H14" s="77">
        <v>348</v>
      </c>
      <c r="I14" s="77">
        <v>388</v>
      </c>
      <c r="J14" s="77">
        <v>307</v>
      </c>
      <c r="K14" s="77">
        <v>322</v>
      </c>
      <c r="L14" s="79">
        <v>228</v>
      </c>
      <c r="M14" s="78" t="s">
        <v>152</v>
      </c>
      <c r="N14" s="77">
        <v>231</v>
      </c>
      <c r="O14" s="306">
        <v>186</v>
      </c>
      <c r="P14" s="75">
        <v>261</v>
      </c>
      <c r="Q14" s="326"/>
    </row>
    <row r="15" spans="1:17" ht="13.35" customHeight="1">
      <c r="A15" s="629" t="s">
        <v>208</v>
      </c>
      <c r="B15" s="630"/>
      <c r="C15" s="288"/>
      <c r="D15" s="92">
        <v>4268</v>
      </c>
      <c r="E15" s="91">
        <v>3640</v>
      </c>
      <c r="F15" s="91">
        <v>4002</v>
      </c>
      <c r="G15" s="91">
        <v>4007</v>
      </c>
      <c r="H15" s="91">
        <v>4038</v>
      </c>
      <c r="I15" s="91">
        <v>4351</v>
      </c>
      <c r="J15" s="327">
        <v>4649</v>
      </c>
      <c r="K15" s="327">
        <v>4496</v>
      </c>
      <c r="L15" s="328">
        <f>SUM(L16:L43)</f>
        <v>3882</v>
      </c>
      <c r="M15" s="309">
        <f>SUM(M16:M43)</f>
        <v>142</v>
      </c>
      <c r="N15" s="327">
        <v>4182</v>
      </c>
      <c r="O15" s="308">
        <v>2934</v>
      </c>
      <c r="P15" s="310">
        <v>2759</v>
      </c>
    </row>
    <row r="16" spans="1:17" ht="13.35" customHeight="1">
      <c r="A16" s="323"/>
      <c r="B16" s="295" t="s">
        <v>209</v>
      </c>
      <c r="C16" s="296"/>
      <c r="D16" s="89">
        <v>225</v>
      </c>
      <c r="E16" s="88">
        <v>212</v>
      </c>
      <c r="F16" s="88" t="s">
        <v>173</v>
      </c>
      <c r="G16" s="88" t="s">
        <v>173</v>
      </c>
      <c r="H16" s="88">
        <v>214</v>
      </c>
      <c r="I16" s="88">
        <v>172</v>
      </c>
      <c r="J16" s="88">
        <v>213</v>
      </c>
      <c r="K16" s="88">
        <v>201</v>
      </c>
      <c r="L16" s="324">
        <v>129</v>
      </c>
      <c r="M16" s="298" t="s">
        <v>152</v>
      </c>
      <c r="N16" s="88">
        <v>69</v>
      </c>
      <c r="O16" s="297" t="s">
        <v>153</v>
      </c>
      <c r="P16" s="299" t="s">
        <v>152</v>
      </c>
    </row>
    <row r="17" spans="1:17" ht="13.35" customHeight="1">
      <c r="A17" s="323"/>
      <c r="B17" s="300" t="s">
        <v>210</v>
      </c>
      <c r="C17" s="301"/>
      <c r="D17" s="82">
        <v>221</v>
      </c>
      <c r="E17" s="83">
        <v>157</v>
      </c>
      <c r="F17" s="83">
        <v>143</v>
      </c>
      <c r="G17" s="83">
        <v>134</v>
      </c>
      <c r="H17" s="83">
        <v>134</v>
      </c>
      <c r="I17" s="83">
        <v>115</v>
      </c>
      <c r="J17" s="83">
        <v>80</v>
      </c>
      <c r="K17" s="83">
        <v>73</v>
      </c>
      <c r="L17" s="85">
        <v>77</v>
      </c>
      <c r="M17" s="84" t="s">
        <v>152</v>
      </c>
      <c r="N17" s="83">
        <v>81</v>
      </c>
      <c r="O17" s="302">
        <v>30</v>
      </c>
      <c r="P17" s="81">
        <v>37</v>
      </c>
    </row>
    <row r="18" spans="1:17" ht="13.35" customHeight="1">
      <c r="A18" s="323"/>
      <c r="B18" s="300" t="s">
        <v>211</v>
      </c>
      <c r="C18" s="301"/>
      <c r="D18" s="82">
        <v>91</v>
      </c>
      <c r="E18" s="83">
        <v>81</v>
      </c>
      <c r="F18" s="83">
        <v>72</v>
      </c>
      <c r="G18" s="83">
        <v>76</v>
      </c>
      <c r="H18" s="83">
        <v>69</v>
      </c>
      <c r="I18" s="83">
        <v>71</v>
      </c>
      <c r="J18" s="83">
        <v>60</v>
      </c>
      <c r="K18" s="83">
        <v>64</v>
      </c>
      <c r="L18" s="85">
        <v>48</v>
      </c>
      <c r="M18" s="84" t="s">
        <v>152</v>
      </c>
      <c r="N18" s="83">
        <v>42</v>
      </c>
      <c r="O18" s="302">
        <v>24</v>
      </c>
      <c r="P18" s="81">
        <v>27</v>
      </c>
    </row>
    <row r="19" spans="1:17" ht="13.35" customHeight="1">
      <c r="A19" s="323"/>
      <c r="B19" s="300" t="s">
        <v>212</v>
      </c>
      <c r="C19" s="301"/>
      <c r="D19" s="82">
        <v>234</v>
      </c>
      <c r="E19" s="83">
        <v>160</v>
      </c>
      <c r="F19" s="83">
        <v>264</v>
      </c>
      <c r="G19" s="83">
        <v>317</v>
      </c>
      <c r="H19" s="83">
        <v>280</v>
      </c>
      <c r="I19" s="83">
        <v>243</v>
      </c>
      <c r="J19" s="83">
        <v>248</v>
      </c>
      <c r="K19" s="83">
        <v>216</v>
      </c>
      <c r="L19" s="85">
        <v>202</v>
      </c>
      <c r="M19" s="84">
        <v>6</v>
      </c>
      <c r="N19" s="83">
        <v>175</v>
      </c>
      <c r="O19" s="302">
        <v>135</v>
      </c>
      <c r="P19" s="81">
        <v>125</v>
      </c>
    </row>
    <row r="20" spans="1:17" ht="13.35" customHeight="1">
      <c r="A20" s="323"/>
      <c r="B20" s="300" t="s">
        <v>213</v>
      </c>
      <c r="C20" s="301"/>
      <c r="D20" s="82">
        <v>53</v>
      </c>
      <c r="E20" s="83">
        <v>51</v>
      </c>
      <c r="F20" s="83">
        <v>45</v>
      </c>
      <c r="G20" s="83">
        <v>47</v>
      </c>
      <c r="H20" s="83">
        <v>47</v>
      </c>
      <c r="I20" s="83">
        <v>41</v>
      </c>
      <c r="J20" s="83">
        <v>37</v>
      </c>
      <c r="K20" s="83">
        <v>29</v>
      </c>
      <c r="L20" s="85">
        <v>33</v>
      </c>
      <c r="M20" s="84">
        <v>2</v>
      </c>
      <c r="N20" s="83">
        <v>24</v>
      </c>
      <c r="O20" s="302">
        <v>17</v>
      </c>
      <c r="P20" s="81">
        <v>13</v>
      </c>
    </row>
    <row r="21" spans="1:17" ht="13.35" customHeight="1">
      <c r="A21" s="323"/>
      <c r="B21" s="300" t="s">
        <v>214</v>
      </c>
      <c r="C21" s="301"/>
      <c r="D21" s="82">
        <v>80</v>
      </c>
      <c r="E21" s="83">
        <v>142</v>
      </c>
      <c r="F21" s="83" t="s">
        <v>173</v>
      </c>
      <c r="G21" s="83">
        <v>51</v>
      </c>
      <c r="H21" s="83">
        <v>59</v>
      </c>
      <c r="I21" s="83">
        <v>96</v>
      </c>
      <c r="J21" s="83">
        <v>73</v>
      </c>
      <c r="K21" s="83">
        <v>54</v>
      </c>
      <c r="L21" s="85">
        <v>64</v>
      </c>
      <c r="M21" s="84" t="s">
        <v>152</v>
      </c>
      <c r="N21" s="83">
        <v>75</v>
      </c>
      <c r="O21" s="302">
        <v>25</v>
      </c>
      <c r="P21" s="81">
        <v>73</v>
      </c>
      <c r="Q21" s="326"/>
    </row>
    <row r="22" spans="1:17" ht="13.35" customHeight="1">
      <c r="A22" s="323"/>
      <c r="B22" s="300" t="s">
        <v>215</v>
      </c>
      <c r="C22" s="301"/>
      <c r="D22" s="82">
        <v>383</v>
      </c>
      <c r="E22" s="83">
        <v>308</v>
      </c>
      <c r="F22" s="83">
        <v>443</v>
      </c>
      <c r="G22" s="83">
        <v>329</v>
      </c>
      <c r="H22" s="83">
        <v>189</v>
      </c>
      <c r="I22" s="83">
        <v>443</v>
      </c>
      <c r="J22" s="83">
        <v>270</v>
      </c>
      <c r="K22" s="83">
        <v>362</v>
      </c>
      <c r="L22" s="85">
        <v>423</v>
      </c>
      <c r="M22" s="84">
        <v>29</v>
      </c>
      <c r="N22" s="83">
        <v>415</v>
      </c>
      <c r="O22" s="302">
        <v>379</v>
      </c>
      <c r="P22" s="81">
        <v>315</v>
      </c>
    </row>
    <row r="23" spans="1:17" ht="13.35" customHeight="1">
      <c r="A23" s="323"/>
      <c r="B23" s="300" t="s">
        <v>216</v>
      </c>
      <c r="C23" s="311" t="s">
        <v>217</v>
      </c>
      <c r="D23" s="82">
        <v>167</v>
      </c>
      <c r="E23" s="83">
        <v>161</v>
      </c>
      <c r="F23" s="83">
        <v>183</v>
      </c>
      <c r="G23" s="83">
        <v>183</v>
      </c>
      <c r="H23" s="83">
        <v>180</v>
      </c>
      <c r="I23" s="83">
        <v>149</v>
      </c>
      <c r="J23" s="83">
        <v>166</v>
      </c>
      <c r="K23" s="83">
        <v>109</v>
      </c>
      <c r="L23" s="85">
        <v>111</v>
      </c>
      <c r="M23" s="84">
        <v>4</v>
      </c>
      <c r="N23" s="83">
        <v>103</v>
      </c>
      <c r="O23" s="302">
        <v>67</v>
      </c>
      <c r="P23" s="81">
        <v>60</v>
      </c>
    </row>
    <row r="24" spans="1:17" ht="13.35" customHeight="1">
      <c r="A24" s="323"/>
      <c r="B24" s="300" t="s">
        <v>218</v>
      </c>
      <c r="C24" s="311"/>
      <c r="D24" s="82">
        <v>21</v>
      </c>
      <c r="E24" s="83" t="s">
        <v>173</v>
      </c>
      <c r="F24" s="83">
        <v>29</v>
      </c>
      <c r="G24" s="83" t="s">
        <v>173</v>
      </c>
      <c r="H24" s="83" t="s">
        <v>173</v>
      </c>
      <c r="I24" s="83">
        <v>9</v>
      </c>
      <c r="J24" s="83">
        <v>2</v>
      </c>
      <c r="K24" s="83">
        <v>8</v>
      </c>
      <c r="L24" s="85">
        <v>6</v>
      </c>
      <c r="M24" s="84">
        <v>2</v>
      </c>
      <c r="N24" s="83">
        <v>17</v>
      </c>
      <c r="O24" s="302">
        <v>10</v>
      </c>
      <c r="P24" s="81">
        <v>8</v>
      </c>
    </row>
    <row r="25" spans="1:17" ht="13.35" customHeight="1">
      <c r="A25" s="323"/>
      <c r="B25" s="300" t="s">
        <v>219</v>
      </c>
      <c r="C25" s="311"/>
      <c r="D25" s="82">
        <v>55</v>
      </c>
      <c r="E25" s="83">
        <v>51</v>
      </c>
      <c r="F25" s="83">
        <v>51</v>
      </c>
      <c r="G25" s="83">
        <v>41</v>
      </c>
      <c r="H25" s="83">
        <v>37</v>
      </c>
      <c r="I25" s="83">
        <v>36</v>
      </c>
      <c r="J25" s="83">
        <v>23</v>
      </c>
      <c r="K25" s="83">
        <v>24</v>
      </c>
      <c r="L25" s="85">
        <v>16</v>
      </c>
      <c r="M25" s="84">
        <v>2</v>
      </c>
      <c r="N25" s="83">
        <v>16</v>
      </c>
      <c r="O25" s="302">
        <v>8</v>
      </c>
      <c r="P25" s="81">
        <v>10</v>
      </c>
    </row>
    <row r="26" spans="1:17" ht="13.35" customHeight="1">
      <c r="A26" s="323"/>
      <c r="B26" s="300" t="s">
        <v>220</v>
      </c>
      <c r="C26" s="311" t="s">
        <v>217</v>
      </c>
      <c r="D26" s="82">
        <v>7</v>
      </c>
      <c r="E26" s="83" t="s">
        <v>173</v>
      </c>
      <c r="F26" s="83">
        <v>16</v>
      </c>
      <c r="G26" s="83" t="s">
        <v>173</v>
      </c>
      <c r="H26" s="83" t="s">
        <v>173</v>
      </c>
      <c r="I26" s="83" t="s">
        <v>173</v>
      </c>
      <c r="J26" s="83" t="s">
        <v>152</v>
      </c>
      <c r="K26" s="83" t="s">
        <v>152</v>
      </c>
      <c r="L26" s="85" t="s">
        <v>152</v>
      </c>
      <c r="M26" s="84" t="s">
        <v>152</v>
      </c>
      <c r="N26" s="83" t="s">
        <v>152</v>
      </c>
      <c r="O26" s="302" t="s">
        <v>153</v>
      </c>
      <c r="P26" s="81" t="s">
        <v>152</v>
      </c>
    </row>
    <row r="27" spans="1:17" ht="13.35" customHeight="1">
      <c r="A27" s="323"/>
      <c r="B27" s="300" t="s">
        <v>221</v>
      </c>
      <c r="C27" s="311"/>
      <c r="D27" s="82">
        <v>62</v>
      </c>
      <c r="E27" s="83">
        <v>50</v>
      </c>
      <c r="F27" s="83">
        <v>51</v>
      </c>
      <c r="G27" s="83">
        <v>66</v>
      </c>
      <c r="H27" s="83" t="s">
        <v>173</v>
      </c>
      <c r="I27" s="83">
        <v>45</v>
      </c>
      <c r="J27" s="83">
        <v>44</v>
      </c>
      <c r="K27" s="83">
        <v>30</v>
      </c>
      <c r="L27" s="85">
        <v>44</v>
      </c>
      <c r="M27" s="84">
        <v>2</v>
      </c>
      <c r="N27" s="83">
        <v>47</v>
      </c>
      <c r="O27" s="302">
        <v>35</v>
      </c>
      <c r="P27" s="81">
        <v>48</v>
      </c>
    </row>
    <row r="28" spans="1:17" ht="13.35" customHeight="1">
      <c r="A28" s="323"/>
      <c r="B28" s="300" t="s">
        <v>222</v>
      </c>
      <c r="C28" s="311"/>
      <c r="D28" s="82">
        <v>134</v>
      </c>
      <c r="E28" s="83">
        <v>111</v>
      </c>
      <c r="F28" s="83">
        <v>134</v>
      </c>
      <c r="G28" s="83">
        <v>139</v>
      </c>
      <c r="H28" s="83">
        <v>108</v>
      </c>
      <c r="I28" s="83">
        <v>120</v>
      </c>
      <c r="J28" s="83">
        <v>154</v>
      </c>
      <c r="K28" s="83">
        <v>159</v>
      </c>
      <c r="L28" s="85">
        <v>144</v>
      </c>
      <c r="M28" s="84">
        <v>17</v>
      </c>
      <c r="N28" s="83">
        <v>171</v>
      </c>
      <c r="O28" s="302">
        <v>74</v>
      </c>
      <c r="P28" s="81">
        <v>93</v>
      </c>
    </row>
    <row r="29" spans="1:17" ht="13.35" customHeight="1">
      <c r="A29" s="323"/>
      <c r="B29" s="300" t="s">
        <v>223</v>
      </c>
      <c r="C29" s="311"/>
      <c r="D29" s="82">
        <v>55</v>
      </c>
      <c r="E29" s="83">
        <v>38</v>
      </c>
      <c r="F29" s="83">
        <v>53</v>
      </c>
      <c r="G29" s="83">
        <v>51</v>
      </c>
      <c r="H29" s="83">
        <v>38</v>
      </c>
      <c r="I29" s="83">
        <v>31</v>
      </c>
      <c r="J29" s="83">
        <v>28</v>
      </c>
      <c r="K29" s="83">
        <v>20</v>
      </c>
      <c r="L29" s="85">
        <v>19</v>
      </c>
      <c r="M29" s="84">
        <v>2</v>
      </c>
      <c r="N29" s="83">
        <v>8</v>
      </c>
      <c r="O29" s="302" t="s">
        <v>153</v>
      </c>
      <c r="P29" s="81" t="s">
        <v>152</v>
      </c>
    </row>
    <row r="30" spans="1:17" ht="13.35" customHeight="1">
      <c r="A30" s="323"/>
      <c r="B30" s="300" t="s">
        <v>224</v>
      </c>
      <c r="C30" s="311"/>
      <c r="D30" s="82">
        <v>133</v>
      </c>
      <c r="E30" s="83">
        <v>124</v>
      </c>
      <c r="F30" s="83">
        <v>227</v>
      </c>
      <c r="G30" s="83">
        <v>303</v>
      </c>
      <c r="H30" s="83">
        <v>401</v>
      </c>
      <c r="I30" s="83">
        <v>282</v>
      </c>
      <c r="J30" s="83">
        <v>436</v>
      </c>
      <c r="K30" s="83">
        <v>555</v>
      </c>
      <c r="L30" s="85">
        <v>358</v>
      </c>
      <c r="M30" s="84">
        <v>9</v>
      </c>
      <c r="N30" s="83">
        <v>573</v>
      </c>
      <c r="O30" s="302">
        <v>321</v>
      </c>
      <c r="P30" s="81">
        <v>293</v>
      </c>
      <c r="Q30" s="326"/>
    </row>
    <row r="31" spans="1:17" ht="13.35" customHeight="1">
      <c r="A31" s="323"/>
      <c r="B31" s="300" t="s">
        <v>225</v>
      </c>
      <c r="C31" s="311"/>
      <c r="D31" s="82">
        <v>337</v>
      </c>
      <c r="E31" s="83">
        <v>286</v>
      </c>
      <c r="F31" s="83">
        <v>334</v>
      </c>
      <c r="G31" s="83">
        <v>365</v>
      </c>
      <c r="H31" s="83">
        <v>355</v>
      </c>
      <c r="I31" s="83">
        <v>400</v>
      </c>
      <c r="J31" s="83">
        <v>402</v>
      </c>
      <c r="K31" s="83">
        <v>340</v>
      </c>
      <c r="L31" s="85">
        <v>361</v>
      </c>
      <c r="M31" s="84">
        <v>26</v>
      </c>
      <c r="N31" s="83">
        <v>389</v>
      </c>
      <c r="O31" s="302">
        <v>369</v>
      </c>
      <c r="P31" s="81">
        <v>370</v>
      </c>
    </row>
    <row r="32" spans="1:17" ht="13.35" customHeight="1">
      <c r="A32" s="323"/>
      <c r="B32" s="300" t="s">
        <v>226</v>
      </c>
      <c r="C32" s="311"/>
      <c r="D32" s="82">
        <v>38</v>
      </c>
      <c r="E32" s="83">
        <v>46</v>
      </c>
      <c r="F32" s="83">
        <v>48</v>
      </c>
      <c r="G32" s="83" t="s">
        <v>173</v>
      </c>
      <c r="H32" s="83">
        <v>21</v>
      </c>
      <c r="I32" s="83">
        <v>17</v>
      </c>
      <c r="J32" s="83">
        <v>13</v>
      </c>
      <c r="K32" s="83">
        <v>13</v>
      </c>
      <c r="L32" s="85">
        <v>10</v>
      </c>
      <c r="M32" s="84" t="s">
        <v>152</v>
      </c>
      <c r="N32" s="83">
        <v>9</v>
      </c>
      <c r="O32" s="302">
        <v>10</v>
      </c>
      <c r="P32" s="81">
        <v>9</v>
      </c>
    </row>
    <row r="33" spans="1:17" ht="13.35" customHeight="1">
      <c r="A33" s="323"/>
      <c r="B33" s="300" t="s">
        <v>227</v>
      </c>
      <c r="C33" s="311"/>
      <c r="D33" s="82">
        <v>177</v>
      </c>
      <c r="E33" s="83">
        <v>139</v>
      </c>
      <c r="F33" s="83">
        <v>130</v>
      </c>
      <c r="G33" s="83">
        <v>136</v>
      </c>
      <c r="H33" s="83">
        <v>121</v>
      </c>
      <c r="I33" s="83">
        <v>127</v>
      </c>
      <c r="J33" s="83">
        <v>116</v>
      </c>
      <c r="K33" s="83">
        <v>100</v>
      </c>
      <c r="L33" s="85">
        <v>91</v>
      </c>
      <c r="M33" s="84" t="s">
        <v>152</v>
      </c>
      <c r="N33" s="83">
        <v>54</v>
      </c>
      <c r="O33" s="302">
        <v>42</v>
      </c>
      <c r="P33" s="81">
        <v>32</v>
      </c>
    </row>
    <row r="34" spans="1:17" ht="13.35" customHeight="1">
      <c r="A34" s="323"/>
      <c r="B34" s="300" t="s">
        <v>228</v>
      </c>
      <c r="C34" s="311" t="s">
        <v>217</v>
      </c>
      <c r="D34" s="82">
        <v>68</v>
      </c>
      <c r="E34" s="83">
        <v>55</v>
      </c>
      <c r="F34" s="83">
        <v>82</v>
      </c>
      <c r="G34" s="83">
        <v>44</v>
      </c>
      <c r="H34" s="83">
        <v>40</v>
      </c>
      <c r="I34" s="83">
        <v>28</v>
      </c>
      <c r="J34" s="83">
        <v>28</v>
      </c>
      <c r="K34" s="83" t="s">
        <v>152</v>
      </c>
      <c r="L34" s="85" t="s">
        <v>152</v>
      </c>
      <c r="M34" s="84" t="s">
        <v>152</v>
      </c>
      <c r="N34" s="83" t="s">
        <v>152</v>
      </c>
      <c r="O34" s="302" t="s">
        <v>153</v>
      </c>
      <c r="P34" s="81" t="s">
        <v>152</v>
      </c>
    </row>
    <row r="35" spans="1:17" ht="13.35" customHeight="1">
      <c r="A35" s="323"/>
      <c r="B35" s="300" t="s">
        <v>229</v>
      </c>
      <c r="C35" s="311" t="s">
        <v>217</v>
      </c>
      <c r="D35" s="82" t="s">
        <v>173</v>
      </c>
      <c r="E35" s="83" t="s">
        <v>173</v>
      </c>
      <c r="F35" s="83" t="s">
        <v>173</v>
      </c>
      <c r="G35" s="83" t="s">
        <v>173</v>
      </c>
      <c r="H35" s="83">
        <v>14</v>
      </c>
      <c r="I35" s="83" t="s">
        <v>173</v>
      </c>
      <c r="J35" s="83">
        <v>17</v>
      </c>
      <c r="K35" s="83" t="s">
        <v>152</v>
      </c>
      <c r="L35" s="85" t="s">
        <v>152</v>
      </c>
      <c r="M35" s="84" t="s">
        <v>152</v>
      </c>
      <c r="N35" s="83" t="s">
        <v>152</v>
      </c>
      <c r="O35" s="302" t="s">
        <v>153</v>
      </c>
      <c r="P35" s="81" t="s">
        <v>152</v>
      </c>
    </row>
    <row r="36" spans="1:17" ht="13.35" customHeight="1">
      <c r="A36" s="323"/>
      <c r="B36" s="300" t="s">
        <v>230</v>
      </c>
      <c r="C36" s="311"/>
      <c r="D36" s="82">
        <v>245</v>
      </c>
      <c r="E36" s="83">
        <v>193</v>
      </c>
      <c r="F36" s="83">
        <v>214</v>
      </c>
      <c r="G36" s="83">
        <v>187</v>
      </c>
      <c r="H36" s="83">
        <v>220</v>
      </c>
      <c r="I36" s="83">
        <v>207</v>
      </c>
      <c r="J36" s="83">
        <v>221</v>
      </c>
      <c r="K36" s="83">
        <v>218</v>
      </c>
      <c r="L36" s="85">
        <v>211</v>
      </c>
      <c r="M36" s="84" t="s">
        <v>152</v>
      </c>
      <c r="N36" s="83">
        <v>195</v>
      </c>
      <c r="O36" s="302">
        <v>138</v>
      </c>
      <c r="P36" s="81">
        <v>156</v>
      </c>
      <c r="Q36" s="326"/>
    </row>
    <row r="37" spans="1:17" ht="13.35" customHeight="1">
      <c r="A37" s="323"/>
      <c r="B37" s="300" t="s">
        <v>231</v>
      </c>
      <c r="C37" s="311"/>
      <c r="D37" s="82" t="s">
        <v>173</v>
      </c>
      <c r="E37" s="83" t="s">
        <v>173</v>
      </c>
      <c r="F37" s="83" t="s">
        <v>173</v>
      </c>
      <c r="G37" s="83" t="s">
        <v>173</v>
      </c>
      <c r="H37" s="83">
        <v>10</v>
      </c>
      <c r="I37" s="83" t="s">
        <v>173</v>
      </c>
      <c r="J37" s="83">
        <v>3</v>
      </c>
      <c r="K37" s="83">
        <v>152</v>
      </c>
      <c r="L37" s="85">
        <v>39</v>
      </c>
      <c r="M37" s="84">
        <v>1</v>
      </c>
      <c r="N37" s="83">
        <v>78</v>
      </c>
      <c r="O37" s="302">
        <v>30</v>
      </c>
      <c r="P37" s="81">
        <v>16</v>
      </c>
    </row>
    <row r="38" spans="1:17" ht="13.35" customHeight="1">
      <c r="A38" s="323"/>
      <c r="B38" s="300" t="s">
        <v>232</v>
      </c>
      <c r="C38" s="311"/>
      <c r="D38" s="82">
        <v>238</v>
      </c>
      <c r="E38" s="83">
        <v>191</v>
      </c>
      <c r="F38" s="83">
        <v>153</v>
      </c>
      <c r="G38" s="83">
        <v>159</v>
      </c>
      <c r="H38" s="83">
        <v>281</v>
      </c>
      <c r="I38" s="83">
        <v>355</v>
      </c>
      <c r="J38" s="83">
        <v>347</v>
      </c>
      <c r="K38" s="83">
        <v>349</v>
      </c>
      <c r="L38" s="85">
        <v>327</v>
      </c>
      <c r="M38" s="84" t="s">
        <v>152</v>
      </c>
      <c r="N38" s="83">
        <v>290</v>
      </c>
      <c r="O38" s="302">
        <v>248</v>
      </c>
      <c r="P38" s="81">
        <v>287</v>
      </c>
    </row>
    <row r="39" spans="1:17" ht="13.35" customHeight="1">
      <c r="A39" s="323"/>
      <c r="B39" s="300" t="s">
        <v>233</v>
      </c>
      <c r="C39" s="311"/>
      <c r="D39" s="82">
        <v>86</v>
      </c>
      <c r="E39" s="83">
        <v>94</v>
      </c>
      <c r="F39" s="83" t="s">
        <v>173</v>
      </c>
      <c r="G39" s="83">
        <v>108</v>
      </c>
      <c r="H39" s="83">
        <v>54</v>
      </c>
      <c r="I39" s="83">
        <v>48</v>
      </c>
      <c r="J39" s="83">
        <v>102</v>
      </c>
      <c r="K39" s="83">
        <v>77</v>
      </c>
      <c r="L39" s="85">
        <v>49</v>
      </c>
      <c r="M39" s="84">
        <v>5</v>
      </c>
      <c r="N39" s="83">
        <v>103</v>
      </c>
      <c r="O39" s="302">
        <v>125</v>
      </c>
      <c r="P39" s="81">
        <v>56</v>
      </c>
    </row>
    <row r="40" spans="1:17" ht="13.35" customHeight="1">
      <c r="A40" s="323"/>
      <c r="B40" s="300" t="s">
        <v>234</v>
      </c>
      <c r="C40" s="311"/>
      <c r="D40" s="82">
        <v>244</v>
      </c>
      <c r="E40" s="83">
        <v>218</v>
      </c>
      <c r="F40" s="83">
        <v>232</v>
      </c>
      <c r="G40" s="83">
        <v>242</v>
      </c>
      <c r="H40" s="83">
        <v>245</v>
      </c>
      <c r="I40" s="83">
        <v>271</v>
      </c>
      <c r="J40" s="83">
        <v>294</v>
      </c>
      <c r="K40" s="83">
        <v>257</v>
      </c>
      <c r="L40" s="85">
        <v>245</v>
      </c>
      <c r="M40" s="84">
        <v>15</v>
      </c>
      <c r="N40" s="83">
        <v>323</v>
      </c>
      <c r="O40" s="302">
        <v>188</v>
      </c>
      <c r="P40" s="81">
        <v>178</v>
      </c>
    </row>
    <row r="41" spans="1:17" ht="13.35" customHeight="1">
      <c r="A41" s="323"/>
      <c r="B41" s="300" t="s">
        <v>235</v>
      </c>
      <c r="C41" s="311"/>
      <c r="D41" s="82">
        <v>385</v>
      </c>
      <c r="E41" s="83">
        <v>297</v>
      </c>
      <c r="F41" s="83">
        <v>313</v>
      </c>
      <c r="G41" s="83">
        <v>295</v>
      </c>
      <c r="H41" s="83">
        <v>371</v>
      </c>
      <c r="I41" s="83">
        <v>414</v>
      </c>
      <c r="J41" s="83">
        <v>510</v>
      </c>
      <c r="K41" s="83">
        <v>399</v>
      </c>
      <c r="L41" s="85">
        <v>256</v>
      </c>
      <c r="M41" s="84">
        <v>15</v>
      </c>
      <c r="N41" s="83">
        <v>355</v>
      </c>
      <c r="O41" s="302">
        <v>162</v>
      </c>
      <c r="P41" s="81">
        <v>101</v>
      </c>
    </row>
    <row r="42" spans="1:17" ht="13.35" customHeight="1">
      <c r="A42" s="323"/>
      <c r="B42" s="300" t="s">
        <v>236</v>
      </c>
      <c r="C42" s="311" t="s">
        <v>237</v>
      </c>
      <c r="D42" s="82">
        <v>15</v>
      </c>
      <c r="E42" s="83">
        <v>9</v>
      </c>
      <c r="F42" s="83">
        <v>10</v>
      </c>
      <c r="G42" s="83">
        <v>8</v>
      </c>
      <c r="H42" s="83">
        <v>10</v>
      </c>
      <c r="I42" s="83">
        <v>97</v>
      </c>
      <c r="J42" s="83">
        <v>139</v>
      </c>
      <c r="K42" s="83">
        <v>138</v>
      </c>
      <c r="L42" s="85">
        <v>125</v>
      </c>
      <c r="M42" s="84" t="s">
        <v>152</v>
      </c>
      <c r="N42" s="83">
        <v>84</v>
      </c>
      <c r="O42" s="302">
        <v>38</v>
      </c>
      <c r="P42" s="81">
        <v>22</v>
      </c>
      <c r="Q42" s="326"/>
    </row>
    <row r="43" spans="1:17" ht="13.35" customHeight="1" thickBot="1">
      <c r="A43" s="329"/>
      <c r="B43" s="312" t="s">
        <v>238</v>
      </c>
      <c r="C43" s="313"/>
      <c r="D43" s="314">
        <v>466</v>
      </c>
      <c r="E43" s="315">
        <v>421</v>
      </c>
      <c r="F43" s="315" t="s">
        <v>173</v>
      </c>
      <c r="G43" s="315">
        <v>481</v>
      </c>
      <c r="H43" s="315">
        <v>457</v>
      </c>
      <c r="I43" s="315">
        <v>491</v>
      </c>
      <c r="J43" s="315">
        <v>623</v>
      </c>
      <c r="K43" s="315">
        <v>549</v>
      </c>
      <c r="L43" s="330">
        <v>494</v>
      </c>
      <c r="M43" s="317">
        <v>5</v>
      </c>
      <c r="N43" s="315">
        <v>486</v>
      </c>
      <c r="O43" s="316">
        <v>459</v>
      </c>
      <c r="P43" s="318">
        <v>430</v>
      </c>
      <c r="Q43" s="326"/>
    </row>
    <row r="44" spans="1:17" s="46" customFormat="1" ht="12.6" customHeight="1">
      <c r="A44" s="46" t="s">
        <v>246</v>
      </c>
    </row>
    <row r="45" spans="1:17" s="46" customFormat="1" ht="6.6" customHeight="1"/>
    <row r="46" spans="1:17" s="46" customFormat="1" ht="11.25">
      <c r="A46" s="46" t="s">
        <v>247</v>
      </c>
      <c r="D46" s="45"/>
    </row>
    <row r="47" spans="1:17" s="46" customFormat="1" ht="11.25">
      <c r="B47" s="45" t="s">
        <v>248</v>
      </c>
    </row>
    <row r="48" spans="1:17" s="46" customFormat="1" ht="12" customHeight="1">
      <c r="A48" s="46" t="s">
        <v>242</v>
      </c>
      <c r="B48" s="46" t="s">
        <v>249</v>
      </c>
    </row>
    <row r="49" spans="1:14" s="321" customFormat="1" ht="11.25">
      <c r="A49" s="46" t="s">
        <v>242</v>
      </c>
      <c r="B49" s="540" t="s">
        <v>385</v>
      </c>
      <c r="C49" s="46"/>
      <c r="D49" s="46"/>
      <c r="E49" s="46"/>
      <c r="F49" s="46"/>
      <c r="G49" s="46"/>
      <c r="H49" s="46"/>
      <c r="I49" s="46"/>
      <c r="J49" s="46"/>
      <c r="K49" s="46"/>
      <c r="L49" s="46"/>
      <c r="M49" s="46"/>
      <c r="N49" s="47"/>
    </row>
  </sheetData>
  <mergeCells count="5">
    <mergeCell ref="A2:C3"/>
    <mergeCell ref="L2:M2"/>
    <mergeCell ref="A4:B4"/>
    <mergeCell ref="A5:B5"/>
    <mergeCell ref="A15:B15"/>
  </mergeCells>
  <phoneticPr fontId="3"/>
  <pageMargins left="0.98425196850393704" right="0.98425196850393704" top="0.39370078740157483" bottom="0.39370078740157483" header="0.51181102362204722" footer="0.19685039370078741"/>
  <headerFooter scaleWithDoc="0" alignWithMargins="0">
    <oddFooter>&amp;L&amp;"ＭＳ Ｐ明朝,標準"－２６－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85" zoomScaleNormal="100" zoomScaleSheetLayoutView="85" workbookViewId="0">
      <selection activeCell="E54" sqref="E54"/>
    </sheetView>
  </sheetViews>
  <sheetFormatPr defaultRowHeight="13.5"/>
  <cols>
    <col min="1" max="1" width="2.625" style="5" customWidth="1"/>
    <col min="2" max="2" width="24.625" style="5" customWidth="1"/>
    <col min="3" max="3" width="2.75" style="5" customWidth="1"/>
    <col min="4" max="16" width="9.375" style="5" customWidth="1"/>
    <col min="17" max="16384" width="9" style="5"/>
  </cols>
  <sheetData>
    <row r="1" spans="1:16" ht="16.5" customHeight="1" thickBot="1">
      <c r="A1" s="49" t="s">
        <v>250</v>
      </c>
      <c r="B1" s="49"/>
      <c r="C1" s="49"/>
      <c r="D1" s="278"/>
      <c r="E1" s="101"/>
      <c r="F1" s="101"/>
      <c r="G1" s="101"/>
      <c r="H1" s="101"/>
      <c r="I1" s="101"/>
      <c r="J1" s="101"/>
      <c r="K1" s="3"/>
      <c r="L1" s="3"/>
      <c r="M1" s="101"/>
      <c r="N1" s="7"/>
      <c r="O1" s="7"/>
      <c r="P1" s="7" t="s">
        <v>251</v>
      </c>
    </row>
    <row r="2" spans="1:16" ht="16.5" customHeight="1">
      <c r="A2" s="569" t="s">
        <v>187</v>
      </c>
      <c r="B2" s="631"/>
      <c r="C2" s="570"/>
      <c r="D2" s="74" t="s">
        <v>188</v>
      </c>
      <c r="E2" s="73" t="s">
        <v>108</v>
      </c>
      <c r="F2" s="73" t="s">
        <v>189</v>
      </c>
      <c r="G2" s="73" t="s">
        <v>190</v>
      </c>
      <c r="H2" s="73" t="s">
        <v>191</v>
      </c>
      <c r="I2" s="73" t="s">
        <v>192</v>
      </c>
      <c r="J2" s="73" t="s">
        <v>61</v>
      </c>
      <c r="K2" s="73" t="s">
        <v>58</v>
      </c>
      <c r="L2" s="631" t="s">
        <v>56</v>
      </c>
      <c r="M2" s="631"/>
      <c r="N2" s="73" t="s">
        <v>193</v>
      </c>
      <c r="O2" s="71" t="s">
        <v>194</v>
      </c>
      <c r="P2" s="174" t="s">
        <v>195</v>
      </c>
    </row>
    <row r="3" spans="1:16" ht="13.5" customHeight="1" thickBot="1">
      <c r="A3" s="571"/>
      <c r="B3" s="632"/>
      <c r="C3" s="572"/>
      <c r="D3" s="70"/>
      <c r="E3" s="69"/>
      <c r="F3" s="69"/>
      <c r="G3" s="69"/>
      <c r="H3" s="69"/>
      <c r="I3" s="69"/>
      <c r="J3" s="69"/>
      <c r="K3" s="69"/>
      <c r="L3" s="331" t="s">
        <v>53</v>
      </c>
      <c r="M3" s="99" t="s">
        <v>196</v>
      </c>
      <c r="N3" s="69"/>
      <c r="O3" s="66" t="s">
        <v>252</v>
      </c>
      <c r="P3" s="175" t="s">
        <v>252</v>
      </c>
    </row>
    <row r="4" spans="1:16" ht="13.35" customHeight="1">
      <c r="A4" s="563" t="s">
        <v>197</v>
      </c>
      <c r="B4" s="633"/>
      <c r="C4" s="332"/>
      <c r="D4" s="333">
        <v>13710385</v>
      </c>
      <c r="E4" s="334">
        <v>12808967</v>
      </c>
      <c r="F4" s="334">
        <v>15030960</v>
      </c>
      <c r="G4" s="334">
        <v>17896415</v>
      </c>
      <c r="H4" s="334">
        <v>18756252</v>
      </c>
      <c r="I4" s="334">
        <v>20548296</v>
      </c>
      <c r="J4" s="335">
        <v>15649900</v>
      </c>
      <c r="K4" s="335">
        <v>13093892</v>
      </c>
      <c r="L4" s="336">
        <v>12612521</v>
      </c>
      <c r="M4" s="337">
        <v>191580</v>
      </c>
      <c r="N4" s="335">
        <v>11853802</v>
      </c>
      <c r="O4" s="338">
        <v>90186</v>
      </c>
      <c r="P4" s="339">
        <v>96196</v>
      </c>
    </row>
    <row r="5" spans="1:16" ht="13.35" customHeight="1">
      <c r="A5" s="565" t="s">
        <v>198</v>
      </c>
      <c r="B5" s="634"/>
      <c r="C5" s="340"/>
      <c r="D5" s="341">
        <v>8051780</v>
      </c>
      <c r="E5" s="342">
        <v>7853594</v>
      </c>
      <c r="F5" s="342">
        <v>8848946</v>
      </c>
      <c r="G5" s="342">
        <v>10916808</v>
      </c>
      <c r="H5" s="342">
        <v>11596614</v>
      </c>
      <c r="I5" s="342">
        <v>12545221</v>
      </c>
      <c r="J5" s="200">
        <v>7654800</v>
      </c>
      <c r="K5" s="200">
        <v>6056550</v>
      </c>
      <c r="L5" s="343">
        <v>5809642</v>
      </c>
      <c r="M5" s="344" t="s">
        <v>173</v>
      </c>
      <c r="N5" s="200">
        <v>4937169</v>
      </c>
      <c r="O5" s="345">
        <v>35473</v>
      </c>
      <c r="P5" s="201">
        <v>38663</v>
      </c>
    </row>
    <row r="6" spans="1:16" ht="13.35" customHeight="1">
      <c r="A6" s="58"/>
      <c r="B6" s="346" t="s">
        <v>199</v>
      </c>
      <c r="C6" s="347"/>
      <c r="D6" s="348" t="s">
        <v>153</v>
      </c>
      <c r="E6" s="349" t="s">
        <v>173</v>
      </c>
      <c r="F6" s="349" t="s">
        <v>153</v>
      </c>
      <c r="G6" s="349" t="s">
        <v>153</v>
      </c>
      <c r="H6" s="349" t="s">
        <v>173</v>
      </c>
      <c r="I6" s="349" t="s">
        <v>173</v>
      </c>
      <c r="J6" s="233" t="s">
        <v>152</v>
      </c>
      <c r="K6" s="233" t="s">
        <v>152</v>
      </c>
      <c r="L6" s="350" t="s">
        <v>152</v>
      </c>
      <c r="M6" s="351" t="s">
        <v>152</v>
      </c>
      <c r="N6" s="233" t="s">
        <v>152</v>
      </c>
      <c r="O6" s="352" t="s">
        <v>173</v>
      </c>
      <c r="P6" s="234" t="s">
        <v>152</v>
      </c>
    </row>
    <row r="7" spans="1:16" ht="13.35" customHeight="1">
      <c r="A7" s="58"/>
      <c r="B7" s="353" t="s">
        <v>200</v>
      </c>
      <c r="C7" s="65"/>
      <c r="D7" s="354" t="s">
        <v>173</v>
      </c>
      <c r="E7" s="355" t="s">
        <v>173</v>
      </c>
      <c r="F7" s="355" t="s">
        <v>173</v>
      </c>
      <c r="G7" s="355" t="s">
        <v>173</v>
      </c>
      <c r="H7" s="355" t="s">
        <v>173</v>
      </c>
      <c r="I7" s="355" t="s">
        <v>173</v>
      </c>
      <c r="J7" s="355" t="s">
        <v>173</v>
      </c>
      <c r="K7" s="355">
        <v>32401</v>
      </c>
      <c r="L7" s="356" t="s">
        <v>173</v>
      </c>
      <c r="M7" s="357" t="s">
        <v>152</v>
      </c>
      <c r="N7" s="355">
        <v>42855</v>
      </c>
      <c r="O7" s="358" t="s">
        <v>173</v>
      </c>
      <c r="P7" s="359" t="s">
        <v>174</v>
      </c>
    </row>
    <row r="8" spans="1:16" ht="13.35" customHeight="1">
      <c r="A8" s="58"/>
      <c r="B8" s="353" t="s">
        <v>201</v>
      </c>
      <c r="C8" s="65"/>
      <c r="D8" s="354">
        <v>4543810</v>
      </c>
      <c r="E8" s="355">
        <v>4734494</v>
      </c>
      <c r="F8" s="355">
        <v>4857715</v>
      </c>
      <c r="G8" s="355">
        <v>5092106</v>
      </c>
      <c r="H8" s="355">
        <v>5378550</v>
      </c>
      <c r="I8" s="355">
        <v>5841733</v>
      </c>
      <c r="J8" s="360">
        <v>2921400</v>
      </c>
      <c r="K8" s="360">
        <v>1848587</v>
      </c>
      <c r="L8" s="361">
        <v>1649254</v>
      </c>
      <c r="M8" s="362" t="s">
        <v>173</v>
      </c>
      <c r="N8" s="360">
        <v>1349343</v>
      </c>
      <c r="O8" s="363">
        <v>8996</v>
      </c>
      <c r="P8" s="364">
        <v>13340</v>
      </c>
    </row>
    <row r="9" spans="1:16" ht="13.35" customHeight="1">
      <c r="A9" s="58"/>
      <c r="B9" s="353" t="s">
        <v>202</v>
      </c>
      <c r="C9" s="65"/>
      <c r="D9" s="354">
        <v>1209246</v>
      </c>
      <c r="E9" s="355">
        <v>752013</v>
      </c>
      <c r="F9" s="355">
        <v>1145250</v>
      </c>
      <c r="G9" s="355">
        <v>2304002</v>
      </c>
      <c r="H9" s="355">
        <v>1832378</v>
      </c>
      <c r="I9" s="355">
        <v>2195000</v>
      </c>
      <c r="J9" s="360">
        <v>1831900</v>
      </c>
      <c r="K9" s="360">
        <v>1582367</v>
      </c>
      <c r="L9" s="361">
        <v>1274156</v>
      </c>
      <c r="M9" s="357" t="s">
        <v>152</v>
      </c>
      <c r="N9" s="360">
        <v>1137395</v>
      </c>
      <c r="O9" s="363">
        <v>5376</v>
      </c>
      <c r="P9" s="364">
        <v>8048</v>
      </c>
    </row>
    <row r="10" spans="1:16" ht="13.35" customHeight="1">
      <c r="A10" s="58"/>
      <c r="B10" s="353" t="s">
        <v>203</v>
      </c>
      <c r="C10" s="65"/>
      <c r="D10" s="354" t="s">
        <v>173</v>
      </c>
      <c r="E10" s="355" t="s">
        <v>173</v>
      </c>
      <c r="F10" s="355" t="s">
        <v>173</v>
      </c>
      <c r="G10" s="355" t="s">
        <v>173</v>
      </c>
      <c r="H10" s="355">
        <v>73150</v>
      </c>
      <c r="I10" s="355" t="s">
        <v>173</v>
      </c>
      <c r="J10" s="360">
        <v>128400</v>
      </c>
      <c r="K10" s="355" t="s">
        <v>173</v>
      </c>
      <c r="L10" s="356" t="s">
        <v>173</v>
      </c>
      <c r="M10" s="357" t="s">
        <v>152</v>
      </c>
      <c r="N10" s="355">
        <v>107787</v>
      </c>
      <c r="O10" s="358" t="s">
        <v>173</v>
      </c>
      <c r="P10" s="359">
        <v>275</v>
      </c>
    </row>
    <row r="11" spans="1:16" ht="13.35" customHeight="1">
      <c r="A11" s="58"/>
      <c r="B11" s="353" t="s">
        <v>204</v>
      </c>
      <c r="C11" s="65"/>
      <c r="D11" s="354">
        <v>423777</v>
      </c>
      <c r="E11" s="355">
        <v>534761</v>
      </c>
      <c r="F11" s="355">
        <v>540361</v>
      </c>
      <c r="G11" s="355">
        <v>155915</v>
      </c>
      <c r="H11" s="355">
        <v>573349</v>
      </c>
      <c r="I11" s="355">
        <v>513443</v>
      </c>
      <c r="J11" s="355" t="s">
        <v>173</v>
      </c>
      <c r="K11" s="355">
        <v>158684</v>
      </c>
      <c r="L11" s="356">
        <v>256382</v>
      </c>
      <c r="M11" s="357" t="s">
        <v>152</v>
      </c>
      <c r="N11" s="355">
        <v>173796</v>
      </c>
      <c r="O11" s="358" t="s">
        <v>173</v>
      </c>
      <c r="P11" s="359" t="s">
        <v>174</v>
      </c>
    </row>
    <row r="12" spans="1:16" ht="13.35" customHeight="1">
      <c r="A12" s="58"/>
      <c r="B12" s="353" t="s">
        <v>205</v>
      </c>
      <c r="C12" s="65"/>
      <c r="D12" s="354">
        <v>53638</v>
      </c>
      <c r="E12" s="355" t="s">
        <v>173</v>
      </c>
      <c r="F12" s="355" t="s">
        <v>173</v>
      </c>
      <c r="G12" s="355" t="s">
        <v>173</v>
      </c>
      <c r="H12" s="355">
        <v>51146</v>
      </c>
      <c r="I12" s="355" t="s">
        <v>173</v>
      </c>
      <c r="J12" s="355" t="s">
        <v>173</v>
      </c>
      <c r="K12" s="355" t="s">
        <v>173</v>
      </c>
      <c r="L12" s="356" t="s">
        <v>173</v>
      </c>
      <c r="M12" s="357" t="s">
        <v>152</v>
      </c>
      <c r="N12" s="355">
        <v>69028</v>
      </c>
      <c r="O12" s="358">
        <v>670</v>
      </c>
      <c r="P12" s="359">
        <v>733</v>
      </c>
    </row>
    <row r="13" spans="1:16" ht="13.35" customHeight="1">
      <c r="A13" s="58"/>
      <c r="B13" s="353" t="s">
        <v>206</v>
      </c>
      <c r="C13" s="65"/>
      <c r="D13" s="354">
        <v>841382</v>
      </c>
      <c r="E13" s="355">
        <v>517011</v>
      </c>
      <c r="F13" s="355">
        <v>723021</v>
      </c>
      <c r="G13" s="355">
        <v>1021050</v>
      </c>
      <c r="H13" s="355">
        <v>1143742</v>
      </c>
      <c r="I13" s="355">
        <v>1121743</v>
      </c>
      <c r="J13" s="360">
        <v>1073100</v>
      </c>
      <c r="K13" s="360">
        <v>978887</v>
      </c>
      <c r="L13" s="361">
        <v>1025827</v>
      </c>
      <c r="M13" s="357" t="s">
        <v>152</v>
      </c>
      <c r="N13" s="360">
        <v>938576</v>
      </c>
      <c r="O13" s="363">
        <v>3598</v>
      </c>
      <c r="P13" s="364">
        <v>3214</v>
      </c>
    </row>
    <row r="14" spans="1:16" ht="13.35" customHeight="1">
      <c r="A14" s="303"/>
      <c r="B14" s="365" t="s">
        <v>207</v>
      </c>
      <c r="C14" s="366"/>
      <c r="D14" s="367" t="s">
        <v>173</v>
      </c>
      <c r="E14" s="368" t="s">
        <v>173</v>
      </c>
      <c r="F14" s="368" t="s">
        <v>173</v>
      </c>
      <c r="G14" s="368">
        <v>2067746</v>
      </c>
      <c r="H14" s="368">
        <v>1505228</v>
      </c>
      <c r="I14" s="368">
        <v>1147893</v>
      </c>
      <c r="J14" s="368" t="s">
        <v>173</v>
      </c>
      <c r="K14" s="368">
        <v>1373074</v>
      </c>
      <c r="L14" s="369">
        <v>1248312</v>
      </c>
      <c r="M14" s="370" t="s">
        <v>152</v>
      </c>
      <c r="N14" s="368">
        <v>1118389</v>
      </c>
      <c r="O14" s="371">
        <v>12702</v>
      </c>
      <c r="P14" s="372" t="s">
        <v>174</v>
      </c>
    </row>
    <row r="15" spans="1:16" ht="13.35" customHeight="1">
      <c r="A15" s="565" t="s">
        <v>208</v>
      </c>
      <c r="B15" s="634"/>
      <c r="C15" s="340"/>
      <c r="D15" s="341">
        <v>5658605</v>
      </c>
      <c r="E15" s="342">
        <v>4955373</v>
      </c>
      <c r="F15" s="342">
        <v>6182014</v>
      </c>
      <c r="G15" s="342">
        <v>6979607</v>
      </c>
      <c r="H15" s="342">
        <v>7159638</v>
      </c>
      <c r="I15" s="342">
        <v>8003075</v>
      </c>
      <c r="J15" s="200">
        <v>7995100</v>
      </c>
      <c r="K15" s="200">
        <v>7037342</v>
      </c>
      <c r="L15" s="373">
        <v>6802879</v>
      </c>
      <c r="M15" s="374" t="s">
        <v>173</v>
      </c>
      <c r="N15" s="200">
        <v>6916633</v>
      </c>
      <c r="O15" s="345">
        <v>54713</v>
      </c>
      <c r="P15" s="201">
        <v>57533</v>
      </c>
    </row>
    <row r="16" spans="1:16" ht="13.35" customHeight="1">
      <c r="A16" s="58"/>
      <c r="B16" s="295" t="s">
        <v>209</v>
      </c>
      <c r="C16" s="347"/>
      <c r="D16" s="348">
        <v>667204</v>
      </c>
      <c r="E16" s="349">
        <v>344670</v>
      </c>
      <c r="F16" s="349" t="s">
        <v>173</v>
      </c>
      <c r="G16" s="349" t="s">
        <v>173</v>
      </c>
      <c r="H16" s="349">
        <v>541748</v>
      </c>
      <c r="I16" s="349">
        <v>484661</v>
      </c>
      <c r="J16" s="233">
        <v>404600</v>
      </c>
      <c r="K16" s="233">
        <v>324191</v>
      </c>
      <c r="L16" s="350">
        <v>274147</v>
      </c>
      <c r="M16" s="351" t="s">
        <v>152</v>
      </c>
      <c r="N16" s="233">
        <v>2978</v>
      </c>
      <c r="O16" s="352" t="s">
        <v>153</v>
      </c>
      <c r="P16" s="234" t="s">
        <v>152</v>
      </c>
    </row>
    <row r="17" spans="1:16" ht="13.35" customHeight="1">
      <c r="A17" s="58"/>
      <c r="B17" s="300" t="s">
        <v>210</v>
      </c>
      <c r="C17" s="65"/>
      <c r="D17" s="354">
        <v>200086</v>
      </c>
      <c r="E17" s="355">
        <v>144371</v>
      </c>
      <c r="F17" s="355">
        <v>183510</v>
      </c>
      <c r="G17" s="355">
        <v>158828</v>
      </c>
      <c r="H17" s="355">
        <v>146822</v>
      </c>
      <c r="I17" s="355">
        <v>155656</v>
      </c>
      <c r="J17" s="360">
        <v>91300</v>
      </c>
      <c r="K17" s="360">
        <v>87041</v>
      </c>
      <c r="L17" s="361">
        <v>100512</v>
      </c>
      <c r="M17" s="357" t="s">
        <v>152</v>
      </c>
      <c r="N17" s="360">
        <v>125549</v>
      </c>
      <c r="O17" s="363">
        <v>308</v>
      </c>
      <c r="P17" s="364">
        <v>531</v>
      </c>
    </row>
    <row r="18" spans="1:16" ht="13.35" customHeight="1">
      <c r="A18" s="58"/>
      <c r="B18" s="300" t="s">
        <v>211</v>
      </c>
      <c r="C18" s="65"/>
      <c r="D18" s="354">
        <v>70928</v>
      </c>
      <c r="E18" s="355">
        <v>68219</v>
      </c>
      <c r="F18" s="355">
        <v>84297</v>
      </c>
      <c r="G18" s="355">
        <v>112034</v>
      </c>
      <c r="H18" s="355">
        <v>101609</v>
      </c>
      <c r="I18" s="355">
        <v>137162</v>
      </c>
      <c r="J18" s="360">
        <v>95200</v>
      </c>
      <c r="K18" s="360">
        <v>85225</v>
      </c>
      <c r="L18" s="361">
        <v>69260</v>
      </c>
      <c r="M18" s="357" t="s">
        <v>152</v>
      </c>
      <c r="N18" s="360">
        <v>59435</v>
      </c>
      <c r="O18" s="363">
        <v>302</v>
      </c>
      <c r="P18" s="364">
        <v>424</v>
      </c>
    </row>
    <row r="19" spans="1:16" ht="13.35" customHeight="1">
      <c r="A19" s="58"/>
      <c r="B19" s="300" t="s">
        <v>212</v>
      </c>
      <c r="C19" s="65"/>
      <c r="D19" s="354">
        <v>221803</v>
      </c>
      <c r="E19" s="355">
        <v>143063</v>
      </c>
      <c r="F19" s="355">
        <v>395464</v>
      </c>
      <c r="G19" s="355">
        <v>481071</v>
      </c>
      <c r="H19" s="355">
        <v>520505</v>
      </c>
      <c r="I19" s="355">
        <v>397146</v>
      </c>
      <c r="J19" s="360">
        <v>395600</v>
      </c>
      <c r="K19" s="360">
        <v>333303</v>
      </c>
      <c r="L19" s="361">
        <v>280867</v>
      </c>
      <c r="M19" s="362" t="s">
        <v>173</v>
      </c>
      <c r="N19" s="360">
        <v>251084</v>
      </c>
      <c r="O19" s="363">
        <v>3370</v>
      </c>
      <c r="P19" s="364">
        <v>1855</v>
      </c>
    </row>
    <row r="20" spans="1:16" ht="13.35" customHeight="1">
      <c r="A20" s="58"/>
      <c r="B20" s="300" t="s">
        <v>213</v>
      </c>
      <c r="C20" s="65"/>
      <c r="D20" s="354">
        <v>46052</v>
      </c>
      <c r="E20" s="355">
        <v>54957</v>
      </c>
      <c r="F20" s="355">
        <v>57937</v>
      </c>
      <c r="G20" s="355">
        <v>64672</v>
      </c>
      <c r="H20" s="355">
        <v>64782</v>
      </c>
      <c r="I20" s="355">
        <v>68654</v>
      </c>
      <c r="J20" s="360">
        <v>53800</v>
      </c>
      <c r="K20" s="360">
        <v>49122</v>
      </c>
      <c r="L20" s="361">
        <v>42509</v>
      </c>
      <c r="M20" s="357" t="s">
        <v>152</v>
      </c>
      <c r="N20" s="360">
        <v>40175</v>
      </c>
      <c r="O20" s="363" t="s">
        <v>173</v>
      </c>
      <c r="P20" s="364" t="s">
        <v>174</v>
      </c>
    </row>
    <row r="21" spans="1:16" ht="13.35" customHeight="1">
      <c r="A21" s="58"/>
      <c r="B21" s="300" t="s">
        <v>214</v>
      </c>
      <c r="C21" s="65"/>
      <c r="D21" s="354">
        <v>52107</v>
      </c>
      <c r="E21" s="355">
        <v>244981</v>
      </c>
      <c r="F21" s="355" t="s">
        <v>173</v>
      </c>
      <c r="G21" s="355">
        <v>62456</v>
      </c>
      <c r="H21" s="355">
        <v>89299</v>
      </c>
      <c r="I21" s="355">
        <v>172631</v>
      </c>
      <c r="J21" s="360">
        <v>117900</v>
      </c>
      <c r="K21" s="360">
        <v>73884</v>
      </c>
      <c r="L21" s="361">
        <v>87201</v>
      </c>
      <c r="M21" s="357" t="s">
        <v>152</v>
      </c>
      <c r="N21" s="360">
        <v>88808</v>
      </c>
      <c r="O21" s="363" t="s">
        <v>173</v>
      </c>
      <c r="P21" s="364" t="s">
        <v>174</v>
      </c>
    </row>
    <row r="22" spans="1:16" ht="13.35" customHeight="1">
      <c r="A22" s="58"/>
      <c r="B22" s="300" t="s">
        <v>215</v>
      </c>
      <c r="C22" s="65"/>
      <c r="D22" s="354">
        <v>897926</v>
      </c>
      <c r="E22" s="355">
        <v>901391</v>
      </c>
      <c r="F22" s="355">
        <v>1106993</v>
      </c>
      <c r="G22" s="355">
        <v>1193259</v>
      </c>
      <c r="H22" s="355">
        <v>532222</v>
      </c>
      <c r="I22" s="355">
        <v>1376854</v>
      </c>
      <c r="J22" s="360">
        <v>891400</v>
      </c>
      <c r="K22" s="360">
        <v>960559</v>
      </c>
      <c r="L22" s="361">
        <v>1101650</v>
      </c>
      <c r="M22" s="357">
        <v>54319</v>
      </c>
      <c r="N22" s="360">
        <v>961496</v>
      </c>
      <c r="O22" s="363">
        <v>9095</v>
      </c>
      <c r="P22" s="364">
        <v>11036</v>
      </c>
    </row>
    <row r="23" spans="1:16" ht="13.35" customHeight="1">
      <c r="A23" s="58"/>
      <c r="B23" s="300" t="s">
        <v>216</v>
      </c>
      <c r="C23" s="311" t="s">
        <v>217</v>
      </c>
      <c r="D23" s="354">
        <v>191747</v>
      </c>
      <c r="E23" s="355">
        <v>217197</v>
      </c>
      <c r="F23" s="355">
        <v>237170</v>
      </c>
      <c r="G23" s="355">
        <v>257277</v>
      </c>
      <c r="H23" s="355">
        <v>268524</v>
      </c>
      <c r="I23" s="355">
        <v>341695</v>
      </c>
      <c r="J23" s="360">
        <v>353300</v>
      </c>
      <c r="K23" s="360">
        <v>221307</v>
      </c>
      <c r="L23" s="361">
        <v>259871</v>
      </c>
      <c r="M23" s="357">
        <v>6375</v>
      </c>
      <c r="N23" s="360">
        <v>200935</v>
      </c>
      <c r="O23" s="363">
        <v>1017</v>
      </c>
      <c r="P23" s="364">
        <v>1138</v>
      </c>
    </row>
    <row r="24" spans="1:16" ht="13.35" customHeight="1">
      <c r="A24" s="58"/>
      <c r="B24" s="300" t="s">
        <v>218</v>
      </c>
      <c r="C24" s="311"/>
      <c r="D24" s="354">
        <v>27278</v>
      </c>
      <c r="E24" s="355" t="s">
        <v>173</v>
      </c>
      <c r="F24" s="355">
        <v>29698</v>
      </c>
      <c r="G24" s="355" t="s">
        <v>173</v>
      </c>
      <c r="H24" s="355" t="s">
        <v>173</v>
      </c>
      <c r="I24" s="355">
        <v>8470</v>
      </c>
      <c r="J24" s="355" t="s">
        <v>173</v>
      </c>
      <c r="K24" s="355">
        <v>30664</v>
      </c>
      <c r="L24" s="356" t="s">
        <v>173</v>
      </c>
      <c r="M24" s="362" t="s">
        <v>173</v>
      </c>
      <c r="N24" s="355">
        <v>10224</v>
      </c>
      <c r="O24" s="358">
        <v>100</v>
      </c>
      <c r="P24" s="359" t="s">
        <v>174</v>
      </c>
    </row>
    <row r="25" spans="1:16" ht="13.35" customHeight="1">
      <c r="A25" s="58"/>
      <c r="B25" s="300" t="s">
        <v>219</v>
      </c>
      <c r="C25" s="311"/>
      <c r="D25" s="354">
        <v>35562</v>
      </c>
      <c r="E25" s="355">
        <v>48578</v>
      </c>
      <c r="F25" s="355">
        <v>53237</v>
      </c>
      <c r="G25" s="355">
        <v>34193</v>
      </c>
      <c r="H25" s="355">
        <v>36226</v>
      </c>
      <c r="I25" s="355">
        <v>45441</v>
      </c>
      <c r="J25" s="360">
        <v>23200</v>
      </c>
      <c r="K25" s="360">
        <v>25293</v>
      </c>
      <c r="L25" s="361">
        <v>12032</v>
      </c>
      <c r="M25" s="362" t="s">
        <v>173</v>
      </c>
      <c r="N25" s="360">
        <v>9664</v>
      </c>
      <c r="O25" s="363" t="s">
        <v>173</v>
      </c>
      <c r="P25" s="364">
        <v>57</v>
      </c>
    </row>
    <row r="26" spans="1:16" ht="13.35" customHeight="1">
      <c r="A26" s="58"/>
      <c r="B26" s="300" t="s">
        <v>220</v>
      </c>
      <c r="C26" s="311" t="s">
        <v>217</v>
      </c>
      <c r="D26" s="354">
        <v>9883</v>
      </c>
      <c r="E26" s="355" t="s">
        <v>173</v>
      </c>
      <c r="F26" s="355">
        <v>6397</v>
      </c>
      <c r="G26" s="355" t="s">
        <v>173</v>
      </c>
      <c r="H26" s="355" t="s">
        <v>173</v>
      </c>
      <c r="I26" s="355">
        <v>0</v>
      </c>
      <c r="J26" s="360" t="s">
        <v>152</v>
      </c>
      <c r="K26" s="360" t="s">
        <v>152</v>
      </c>
      <c r="L26" s="361" t="s">
        <v>152</v>
      </c>
      <c r="M26" s="357" t="s">
        <v>152</v>
      </c>
      <c r="N26" s="360" t="s">
        <v>152</v>
      </c>
      <c r="O26" s="363" t="s">
        <v>153</v>
      </c>
      <c r="P26" s="364" t="s">
        <v>152</v>
      </c>
    </row>
    <row r="27" spans="1:16" ht="13.35" customHeight="1">
      <c r="A27" s="58"/>
      <c r="B27" s="300" t="s">
        <v>221</v>
      </c>
      <c r="C27" s="311"/>
      <c r="D27" s="354">
        <v>34309</v>
      </c>
      <c r="E27" s="355">
        <v>30751</v>
      </c>
      <c r="F27" s="355">
        <v>27825</v>
      </c>
      <c r="G27" s="355">
        <v>69784</v>
      </c>
      <c r="H27" s="355" t="s">
        <v>173</v>
      </c>
      <c r="I27" s="355">
        <v>37994</v>
      </c>
      <c r="J27" s="360">
        <v>53000</v>
      </c>
      <c r="K27" s="360">
        <v>27529</v>
      </c>
      <c r="L27" s="361">
        <v>46946</v>
      </c>
      <c r="M27" s="362" t="s">
        <v>173</v>
      </c>
      <c r="N27" s="360">
        <v>65468</v>
      </c>
      <c r="O27" s="363">
        <v>483</v>
      </c>
      <c r="P27" s="364">
        <v>934</v>
      </c>
    </row>
    <row r="28" spans="1:16" ht="13.35" customHeight="1">
      <c r="A28" s="58"/>
      <c r="B28" s="300" t="s">
        <v>222</v>
      </c>
      <c r="C28" s="311"/>
      <c r="D28" s="354">
        <v>62395</v>
      </c>
      <c r="E28" s="355">
        <v>82961</v>
      </c>
      <c r="F28" s="355">
        <v>100932</v>
      </c>
      <c r="G28" s="355">
        <v>114934</v>
      </c>
      <c r="H28" s="355">
        <v>125722</v>
      </c>
      <c r="I28" s="355">
        <v>87176</v>
      </c>
      <c r="J28" s="360">
        <v>137400</v>
      </c>
      <c r="K28" s="360">
        <v>105285</v>
      </c>
      <c r="L28" s="361">
        <v>99403</v>
      </c>
      <c r="M28" s="357">
        <v>10271</v>
      </c>
      <c r="N28" s="360">
        <v>122494</v>
      </c>
      <c r="O28" s="363">
        <v>434</v>
      </c>
      <c r="P28" s="364">
        <v>510</v>
      </c>
    </row>
    <row r="29" spans="1:16" ht="13.35" customHeight="1">
      <c r="A29" s="58"/>
      <c r="B29" s="300" t="s">
        <v>223</v>
      </c>
      <c r="C29" s="311"/>
      <c r="D29" s="354">
        <v>101733</v>
      </c>
      <c r="E29" s="355">
        <v>64091</v>
      </c>
      <c r="F29" s="355">
        <v>100451</v>
      </c>
      <c r="G29" s="355">
        <v>112048</v>
      </c>
      <c r="H29" s="355">
        <v>93261</v>
      </c>
      <c r="I29" s="355">
        <v>71301</v>
      </c>
      <c r="J29" s="360">
        <v>59500</v>
      </c>
      <c r="K29" s="360">
        <v>39527</v>
      </c>
      <c r="L29" s="356" t="s">
        <v>173</v>
      </c>
      <c r="M29" s="362" t="s">
        <v>173</v>
      </c>
      <c r="N29" s="360" t="s">
        <v>173</v>
      </c>
      <c r="O29" s="363" t="s">
        <v>153</v>
      </c>
      <c r="P29" s="364" t="s">
        <v>152</v>
      </c>
    </row>
    <row r="30" spans="1:16" ht="13.35" customHeight="1">
      <c r="A30" s="58"/>
      <c r="B30" s="300" t="s">
        <v>224</v>
      </c>
      <c r="C30" s="311"/>
      <c r="D30" s="354">
        <v>109130</v>
      </c>
      <c r="E30" s="355">
        <v>95123</v>
      </c>
      <c r="F30" s="355">
        <v>194434</v>
      </c>
      <c r="G30" s="355">
        <v>296144</v>
      </c>
      <c r="H30" s="355">
        <v>863817</v>
      </c>
      <c r="I30" s="355">
        <v>297386</v>
      </c>
      <c r="J30" s="355" t="s">
        <v>173</v>
      </c>
      <c r="K30" s="355">
        <v>705576</v>
      </c>
      <c r="L30" s="375">
        <v>389186</v>
      </c>
      <c r="M30" s="362">
        <v>4475</v>
      </c>
      <c r="N30" s="355">
        <v>709784</v>
      </c>
      <c r="O30" s="358" t="s">
        <v>173</v>
      </c>
      <c r="P30" s="359" t="s">
        <v>174</v>
      </c>
    </row>
    <row r="31" spans="1:16" ht="13.35" customHeight="1">
      <c r="A31" s="58"/>
      <c r="B31" s="300" t="s">
        <v>225</v>
      </c>
      <c r="C31" s="311"/>
      <c r="D31" s="354">
        <v>700143</v>
      </c>
      <c r="E31" s="355">
        <v>542305</v>
      </c>
      <c r="F31" s="355">
        <v>816075</v>
      </c>
      <c r="G31" s="355">
        <v>975710</v>
      </c>
      <c r="H31" s="355">
        <v>901971</v>
      </c>
      <c r="I31" s="355">
        <v>1071723</v>
      </c>
      <c r="J31" s="360">
        <v>1044800</v>
      </c>
      <c r="K31" s="360">
        <v>843678</v>
      </c>
      <c r="L31" s="356">
        <v>896886</v>
      </c>
      <c r="M31" s="362" t="s">
        <v>173</v>
      </c>
      <c r="N31" s="360">
        <v>806545</v>
      </c>
      <c r="O31" s="363">
        <v>6936</v>
      </c>
      <c r="P31" s="364">
        <v>8548</v>
      </c>
    </row>
    <row r="32" spans="1:16" ht="13.35" customHeight="1">
      <c r="A32" s="58"/>
      <c r="B32" s="300" t="s">
        <v>226</v>
      </c>
      <c r="C32" s="311"/>
      <c r="D32" s="354">
        <v>12593</v>
      </c>
      <c r="E32" s="355">
        <v>16993</v>
      </c>
      <c r="F32" s="355">
        <v>31184</v>
      </c>
      <c r="G32" s="355" t="s">
        <v>173</v>
      </c>
      <c r="H32" s="355">
        <v>9633</v>
      </c>
      <c r="I32" s="355">
        <v>5848</v>
      </c>
      <c r="J32" s="360">
        <v>3700</v>
      </c>
      <c r="K32" s="360">
        <v>3373</v>
      </c>
      <c r="L32" s="361">
        <v>2942</v>
      </c>
      <c r="M32" s="357" t="s">
        <v>152</v>
      </c>
      <c r="N32" s="360">
        <v>3309</v>
      </c>
      <c r="O32" s="363">
        <v>17</v>
      </c>
      <c r="P32" s="364">
        <v>22</v>
      </c>
    </row>
    <row r="33" spans="1:16" ht="13.35" customHeight="1">
      <c r="A33" s="58"/>
      <c r="B33" s="300" t="s">
        <v>227</v>
      </c>
      <c r="C33" s="311"/>
      <c r="D33" s="354">
        <v>190438</v>
      </c>
      <c r="E33" s="355">
        <v>128142</v>
      </c>
      <c r="F33" s="355">
        <v>161908</v>
      </c>
      <c r="G33" s="355">
        <v>189236</v>
      </c>
      <c r="H33" s="355">
        <v>184311</v>
      </c>
      <c r="I33" s="355">
        <v>205176</v>
      </c>
      <c r="J33" s="360">
        <v>176400</v>
      </c>
      <c r="K33" s="360">
        <v>128994</v>
      </c>
      <c r="L33" s="361">
        <v>144755</v>
      </c>
      <c r="M33" s="357" t="s">
        <v>152</v>
      </c>
      <c r="N33" s="360">
        <v>80130</v>
      </c>
      <c r="O33" s="363">
        <v>414</v>
      </c>
      <c r="P33" s="364">
        <v>245</v>
      </c>
    </row>
    <row r="34" spans="1:16" ht="13.35" customHeight="1">
      <c r="A34" s="58"/>
      <c r="B34" s="300" t="s">
        <v>228</v>
      </c>
      <c r="C34" s="311" t="s">
        <v>217</v>
      </c>
      <c r="D34" s="354">
        <v>65507</v>
      </c>
      <c r="E34" s="355">
        <v>48507</v>
      </c>
      <c r="F34" s="355">
        <v>138845</v>
      </c>
      <c r="G34" s="355">
        <v>77061</v>
      </c>
      <c r="H34" s="355">
        <v>50798</v>
      </c>
      <c r="I34" s="355">
        <v>29812</v>
      </c>
      <c r="J34" s="360">
        <v>30700</v>
      </c>
      <c r="K34" s="360" t="s">
        <v>152</v>
      </c>
      <c r="L34" s="361" t="s">
        <v>152</v>
      </c>
      <c r="M34" s="357" t="s">
        <v>152</v>
      </c>
      <c r="N34" s="360" t="s">
        <v>152</v>
      </c>
      <c r="O34" s="363" t="s">
        <v>153</v>
      </c>
      <c r="P34" s="364" t="s">
        <v>152</v>
      </c>
    </row>
    <row r="35" spans="1:16" ht="13.35" customHeight="1">
      <c r="A35" s="58"/>
      <c r="B35" s="300" t="s">
        <v>229</v>
      </c>
      <c r="C35" s="311" t="s">
        <v>217</v>
      </c>
      <c r="D35" s="354" t="s">
        <v>173</v>
      </c>
      <c r="E35" s="355" t="s">
        <v>173</v>
      </c>
      <c r="F35" s="355" t="s">
        <v>173</v>
      </c>
      <c r="G35" s="355" t="s">
        <v>173</v>
      </c>
      <c r="H35" s="355">
        <v>29950</v>
      </c>
      <c r="I35" s="355" t="s">
        <v>173</v>
      </c>
      <c r="J35" s="355" t="s">
        <v>173</v>
      </c>
      <c r="K35" s="360" t="s">
        <v>152</v>
      </c>
      <c r="L35" s="361" t="s">
        <v>152</v>
      </c>
      <c r="M35" s="357" t="s">
        <v>152</v>
      </c>
      <c r="N35" s="360" t="s">
        <v>152</v>
      </c>
      <c r="O35" s="363" t="s">
        <v>153</v>
      </c>
      <c r="P35" s="364" t="s">
        <v>152</v>
      </c>
    </row>
    <row r="36" spans="1:16" ht="13.35" customHeight="1">
      <c r="A36" s="58"/>
      <c r="B36" s="300" t="s">
        <v>230</v>
      </c>
      <c r="C36" s="311"/>
      <c r="D36" s="354">
        <v>283829</v>
      </c>
      <c r="E36" s="355">
        <v>264744</v>
      </c>
      <c r="F36" s="355">
        <v>380694</v>
      </c>
      <c r="G36" s="355">
        <v>356366</v>
      </c>
      <c r="H36" s="355">
        <v>514685</v>
      </c>
      <c r="I36" s="355">
        <v>446363</v>
      </c>
      <c r="J36" s="360">
        <v>551200</v>
      </c>
      <c r="K36" s="360">
        <v>440814</v>
      </c>
      <c r="L36" s="361">
        <v>545034</v>
      </c>
      <c r="M36" s="357" t="s">
        <v>152</v>
      </c>
      <c r="N36" s="360">
        <v>550909</v>
      </c>
      <c r="O36" s="363">
        <v>4694</v>
      </c>
      <c r="P36" s="364">
        <v>4261</v>
      </c>
    </row>
    <row r="37" spans="1:16" ht="13.35" customHeight="1">
      <c r="A37" s="58"/>
      <c r="B37" s="300" t="s">
        <v>231</v>
      </c>
      <c r="C37" s="311"/>
      <c r="D37" s="354" t="s">
        <v>173</v>
      </c>
      <c r="E37" s="355" t="s">
        <v>173</v>
      </c>
      <c r="F37" s="355" t="s">
        <v>173</v>
      </c>
      <c r="G37" s="355" t="s">
        <v>173</v>
      </c>
      <c r="H37" s="355">
        <v>12288</v>
      </c>
      <c r="I37" s="355" t="s">
        <v>173</v>
      </c>
      <c r="J37" s="355" t="s">
        <v>173</v>
      </c>
      <c r="K37" s="355">
        <v>291387</v>
      </c>
      <c r="L37" s="356">
        <v>30221</v>
      </c>
      <c r="M37" s="362" t="s">
        <v>173</v>
      </c>
      <c r="N37" s="355">
        <v>46069</v>
      </c>
      <c r="O37" s="358">
        <v>140</v>
      </c>
      <c r="P37" s="359">
        <v>61</v>
      </c>
    </row>
    <row r="38" spans="1:16" ht="13.35" customHeight="1">
      <c r="A38" s="58"/>
      <c r="B38" s="300" t="s">
        <v>232</v>
      </c>
      <c r="C38" s="311"/>
      <c r="D38" s="354">
        <v>136320</v>
      </c>
      <c r="E38" s="355">
        <v>98908</v>
      </c>
      <c r="F38" s="355">
        <v>192760</v>
      </c>
      <c r="G38" s="355">
        <v>209805</v>
      </c>
      <c r="H38" s="355">
        <v>234184</v>
      </c>
      <c r="I38" s="355">
        <v>350072</v>
      </c>
      <c r="J38" s="360">
        <v>403500</v>
      </c>
      <c r="K38" s="360">
        <v>500900</v>
      </c>
      <c r="L38" s="361">
        <v>514359</v>
      </c>
      <c r="M38" s="357" t="s">
        <v>152</v>
      </c>
      <c r="N38" s="360">
        <v>519928</v>
      </c>
      <c r="O38" s="363">
        <v>5135</v>
      </c>
      <c r="P38" s="364">
        <v>5625</v>
      </c>
    </row>
    <row r="39" spans="1:16" ht="13.35" customHeight="1">
      <c r="A39" s="58"/>
      <c r="B39" s="300" t="s">
        <v>233</v>
      </c>
      <c r="C39" s="311"/>
      <c r="D39" s="354">
        <v>151277</v>
      </c>
      <c r="E39" s="355">
        <v>166377</v>
      </c>
      <c r="F39" s="355" t="s">
        <v>173</v>
      </c>
      <c r="G39" s="355">
        <v>179510</v>
      </c>
      <c r="H39" s="355">
        <v>116971</v>
      </c>
      <c r="I39" s="355">
        <v>120881</v>
      </c>
      <c r="J39" s="360">
        <v>210600</v>
      </c>
      <c r="K39" s="360">
        <v>109980</v>
      </c>
      <c r="L39" s="361">
        <v>104712</v>
      </c>
      <c r="M39" s="362" t="s">
        <v>173</v>
      </c>
      <c r="N39" s="360">
        <v>236724</v>
      </c>
      <c r="O39" s="363" t="s">
        <v>173</v>
      </c>
      <c r="P39" s="364" t="s">
        <v>174</v>
      </c>
    </row>
    <row r="40" spans="1:16" ht="13.35" customHeight="1">
      <c r="A40" s="58"/>
      <c r="B40" s="300" t="s">
        <v>234</v>
      </c>
      <c r="C40" s="311"/>
      <c r="D40" s="354">
        <v>730955</v>
      </c>
      <c r="E40" s="355">
        <v>639352</v>
      </c>
      <c r="F40" s="355">
        <v>579631</v>
      </c>
      <c r="G40" s="355">
        <v>629123</v>
      </c>
      <c r="H40" s="355">
        <v>671919</v>
      </c>
      <c r="I40" s="355">
        <v>700787</v>
      </c>
      <c r="J40" s="360">
        <v>622500</v>
      </c>
      <c r="K40" s="360">
        <v>687950</v>
      </c>
      <c r="L40" s="361">
        <v>607208</v>
      </c>
      <c r="M40" s="362" t="s">
        <v>173</v>
      </c>
      <c r="N40" s="360">
        <v>963088</v>
      </c>
      <c r="O40" s="363">
        <v>7078</v>
      </c>
      <c r="P40" s="364">
        <v>7074</v>
      </c>
    </row>
    <row r="41" spans="1:16" ht="13.35" customHeight="1">
      <c r="A41" s="58"/>
      <c r="B41" s="300" t="s">
        <v>235</v>
      </c>
      <c r="C41" s="311"/>
      <c r="D41" s="354">
        <v>121889</v>
      </c>
      <c r="E41" s="355">
        <v>153651</v>
      </c>
      <c r="F41" s="355">
        <v>187263</v>
      </c>
      <c r="G41" s="355">
        <v>145263</v>
      </c>
      <c r="H41" s="355">
        <v>298822</v>
      </c>
      <c r="I41" s="355">
        <v>280618</v>
      </c>
      <c r="J41" s="360">
        <v>303900</v>
      </c>
      <c r="K41" s="360">
        <v>190423</v>
      </c>
      <c r="L41" s="361">
        <v>173561</v>
      </c>
      <c r="M41" s="362" t="s">
        <v>173</v>
      </c>
      <c r="N41" s="360">
        <v>190150</v>
      </c>
      <c r="O41" s="363">
        <v>1482</v>
      </c>
      <c r="P41" s="364">
        <v>929</v>
      </c>
    </row>
    <row r="42" spans="1:16" ht="13.35" customHeight="1">
      <c r="A42" s="58"/>
      <c r="B42" s="300" t="s">
        <v>236</v>
      </c>
      <c r="C42" s="311" t="s">
        <v>237</v>
      </c>
      <c r="D42" s="354">
        <v>8326</v>
      </c>
      <c r="E42" s="355">
        <v>3353</v>
      </c>
      <c r="F42" s="355">
        <v>4100</v>
      </c>
      <c r="G42" s="355">
        <v>4920</v>
      </c>
      <c r="H42" s="355">
        <v>4740</v>
      </c>
      <c r="I42" s="355">
        <v>177840</v>
      </c>
      <c r="J42" s="360">
        <v>189200</v>
      </c>
      <c r="K42" s="360">
        <v>225285</v>
      </c>
      <c r="L42" s="361">
        <v>204113</v>
      </c>
      <c r="M42" s="357" t="s">
        <v>152</v>
      </c>
      <c r="N42" s="360">
        <v>117075</v>
      </c>
      <c r="O42" s="363">
        <v>582</v>
      </c>
      <c r="P42" s="364">
        <v>395</v>
      </c>
    </row>
    <row r="43" spans="1:16" ht="13.35" customHeight="1" thickBot="1">
      <c r="A43" s="147"/>
      <c r="B43" s="312" t="s">
        <v>238</v>
      </c>
      <c r="C43" s="376"/>
      <c r="D43" s="377">
        <v>488572</v>
      </c>
      <c r="E43" s="378">
        <v>408052</v>
      </c>
      <c r="F43" s="378" t="s">
        <v>173</v>
      </c>
      <c r="G43" s="378">
        <v>700253</v>
      </c>
      <c r="H43" s="378">
        <v>668609</v>
      </c>
      <c r="I43" s="378">
        <v>877727</v>
      </c>
      <c r="J43" s="379">
        <v>882300</v>
      </c>
      <c r="K43" s="379">
        <v>546052</v>
      </c>
      <c r="L43" s="380" t="s">
        <v>173</v>
      </c>
      <c r="M43" s="381" t="s">
        <v>173</v>
      </c>
      <c r="N43" s="381" t="s">
        <v>173</v>
      </c>
      <c r="O43" s="382" t="s">
        <v>173</v>
      </c>
      <c r="P43" s="383" t="s">
        <v>174</v>
      </c>
    </row>
    <row r="44" spans="1:16" s="416" customFormat="1" ht="14.1" customHeight="1">
      <c r="A44" s="319" t="s">
        <v>239</v>
      </c>
    </row>
    <row r="45" spans="1:16" s="416" customFormat="1" ht="6" customHeight="1">
      <c r="A45" s="319"/>
    </row>
    <row r="46" spans="1:16" s="64" customFormat="1" ht="12">
      <c r="A46" s="46" t="s">
        <v>253</v>
      </c>
      <c r="B46" s="46"/>
      <c r="D46" s="415"/>
    </row>
    <row r="47" spans="1:16" s="64" customFormat="1" ht="12">
      <c r="A47" s="46" t="s">
        <v>370</v>
      </c>
      <c r="B47" s="46"/>
      <c r="D47" s="415"/>
    </row>
    <row r="48" spans="1:16">
      <c r="A48" s="45" t="s">
        <v>368</v>
      </c>
    </row>
    <row r="49" spans="1:14">
      <c r="A49" s="46" t="s">
        <v>369</v>
      </c>
    </row>
    <row r="50" spans="1:14" s="321" customFormat="1" ht="11.25">
      <c r="A50" s="46" t="s">
        <v>242</v>
      </c>
      <c r="B50" s="540" t="s">
        <v>385</v>
      </c>
      <c r="C50" s="46"/>
      <c r="D50" s="46"/>
      <c r="E50" s="46"/>
      <c r="F50" s="46"/>
      <c r="G50" s="46"/>
      <c r="H50" s="46"/>
      <c r="I50" s="46"/>
      <c r="J50" s="46"/>
      <c r="K50" s="46"/>
      <c r="L50" s="46"/>
      <c r="M50" s="46"/>
      <c r="N50" s="47"/>
    </row>
  </sheetData>
  <mergeCells count="5">
    <mergeCell ref="A2:C3"/>
    <mergeCell ref="L2:M2"/>
    <mergeCell ref="A4:B4"/>
    <mergeCell ref="A5:B5"/>
    <mergeCell ref="A15:B15"/>
  </mergeCells>
  <phoneticPr fontId="3"/>
  <pageMargins left="0.98425196850393704" right="0.98425196850393704" top="0.39370078740157483" bottom="0.39370078740157483" header="0.51181102362204722" footer="0.19685039370078741"/>
  <headerFooter scaleWithDoc="0" alignWithMargins="0">
    <oddFooter>&amp;R&amp;"ＭＳ Ｐ明朝,標準"－２７－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85" zoomScaleNormal="100" zoomScaleSheetLayoutView="85" workbookViewId="0">
      <selection activeCell="A52" sqref="A52:XFD52"/>
    </sheetView>
  </sheetViews>
  <sheetFormatPr defaultRowHeight="13.5"/>
  <cols>
    <col min="1" max="1" width="2.625" style="5" customWidth="1"/>
    <col min="2" max="2" width="24.625" style="5" customWidth="1"/>
    <col min="3" max="3" width="2.75" style="5" customWidth="1"/>
    <col min="4" max="15" width="9.375" style="5" customWidth="1"/>
    <col min="16" max="16" width="10.75" style="5" hidden="1" customWidth="1"/>
    <col min="17" max="16384" width="9" style="5"/>
  </cols>
  <sheetData>
    <row r="1" spans="1:16" ht="16.5" customHeight="1" thickBot="1">
      <c r="A1" s="49" t="s">
        <v>320</v>
      </c>
      <c r="B1" s="49"/>
      <c r="C1" s="49"/>
      <c r="D1" s="278"/>
      <c r="E1" s="101"/>
      <c r="F1" s="101"/>
      <c r="G1" s="101"/>
      <c r="H1" s="101"/>
      <c r="I1" s="101"/>
      <c r="J1" s="3"/>
      <c r="K1" s="3"/>
      <c r="L1" s="101"/>
      <c r="M1" s="101"/>
      <c r="N1" s="7"/>
      <c r="O1" s="7" t="s">
        <v>251</v>
      </c>
      <c r="P1" s="7" t="s">
        <v>251</v>
      </c>
    </row>
    <row r="2" spans="1:16" ht="16.5" customHeight="1">
      <c r="A2" s="569" t="s">
        <v>187</v>
      </c>
      <c r="B2" s="631"/>
      <c r="C2" s="570"/>
      <c r="D2" s="72" t="s">
        <v>188</v>
      </c>
      <c r="E2" s="411" t="s">
        <v>108</v>
      </c>
      <c r="F2" s="411" t="s">
        <v>189</v>
      </c>
      <c r="G2" s="411" t="s">
        <v>319</v>
      </c>
      <c r="H2" s="411" t="s">
        <v>318</v>
      </c>
      <c r="I2" s="411" t="s">
        <v>317</v>
      </c>
      <c r="J2" s="411" t="s">
        <v>61</v>
      </c>
      <c r="K2" s="411" t="s">
        <v>58</v>
      </c>
      <c r="L2" s="557" t="s">
        <v>56</v>
      </c>
      <c r="M2" s="557"/>
      <c r="N2" s="411" t="s">
        <v>193</v>
      </c>
      <c r="O2" s="174" t="s">
        <v>194</v>
      </c>
      <c r="P2" s="459" t="s">
        <v>195</v>
      </c>
    </row>
    <row r="3" spans="1:16" ht="13.5" customHeight="1" thickBot="1">
      <c r="A3" s="571"/>
      <c r="B3" s="632"/>
      <c r="C3" s="572"/>
      <c r="D3" s="67"/>
      <c r="E3" s="412"/>
      <c r="F3" s="412"/>
      <c r="G3" s="412"/>
      <c r="H3" s="412"/>
      <c r="I3" s="412"/>
      <c r="J3" s="412"/>
      <c r="K3" s="412"/>
      <c r="L3" s="68" t="s">
        <v>53</v>
      </c>
      <c r="M3" s="282" t="s">
        <v>196</v>
      </c>
      <c r="N3" s="412"/>
      <c r="O3" s="458" t="s">
        <v>316</v>
      </c>
      <c r="P3" s="457"/>
    </row>
    <row r="4" spans="1:16" ht="13.35" customHeight="1">
      <c r="A4" s="635" t="s">
        <v>197</v>
      </c>
      <c r="B4" s="636"/>
      <c r="C4" s="456"/>
      <c r="D4" s="455">
        <v>1355035</v>
      </c>
      <c r="E4" s="334">
        <v>1147141</v>
      </c>
      <c r="F4" s="334">
        <v>1193833</v>
      </c>
      <c r="G4" s="334">
        <v>1374839</v>
      </c>
      <c r="H4" s="334">
        <v>1336054</v>
      </c>
      <c r="I4" s="334">
        <v>1456489</v>
      </c>
      <c r="J4" s="452" t="s">
        <v>277</v>
      </c>
      <c r="K4" s="452">
        <v>1138409</v>
      </c>
      <c r="L4" s="454" t="s">
        <v>277</v>
      </c>
      <c r="M4" s="453" t="s">
        <v>277</v>
      </c>
      <c r="N4" s="452">
        <v>1006823</v>
      </c>
      <c r="O4" s="451">
        <v>9324</v>
      </c>
      <c r="P4" s="450" t="s">
        <v>277</v>
      </c>
    </row>
    <row r="5" spans="1:16" ht="13.35" customHeight="1">
      <c r="A5" s="637" t="s">
        <v>198</v>
      </c>
      <c r="B5" s="638"/>
      <c r="C5" s="443"/>
      <c r="D5" s="442">
        <v>513581</v>
      </c>
      <c r="E5" s="342">
        <v>465027</v>
      </c>
      <c r="F5" s="342">
        <v>413560</v>
      </c>
      <c r="G5" s="342">
        <v>462659</v>
      </c>
      <c r="H5" s="342">
        <v>409284</v>
      </c>
      <c r="I5" s="342">
        <v>445047</v>
      </c>
      <c r="J5" s="184" t="s">
        <v>277</v>
      </c>
      <c r="K5" s="184">
        <v>326196</v>
      </c>
      <c r="L5" s="441" t="s">
        <v>277</v>
      </c>
      <c r="M5" s="440" t="s">
        <v>277</v>
      </c>
      <c r="N5" s="184">
        <v>378273</v>
      </c>
      <c r="O5" s="185">
        <v>2093</v>
      </c>
      <c r="P5" s="439" t="s">
        <v>277</v>
      </c>
    </row>
    <row r="6" spans="1:16" ht="13.35" customHeight="1">
      <c r="A6" s="431"/>
      <c r="B6" s="346" t="s">
        <v>315</v>
      </c>
      <c r="C6" s="438"/>
      <c r="D6" s="437" t="s">
        <v>153</v>
      </c>
      <c r="E6" s="349" t="s">
        <v>173</v>
      </c>
      <c r="F6" s="349" t="s">
        <v>153</v>
      </c>
      <c r="G6" s="349" t="s">
        <v>153</v>
      </c>
      <c r="H6" s="349" t="s">
        <v>173</v>
      </c>
      <c r="I6" s="349" t="s">
        <v>173</v>
      </c>
      <c r="J6" s="192" t="s">
        <v>277</v>
      </c>
      <c r="K6" s="192" t="s">
        <v>277</v>
      </c>
      <c r="L6" s="436" t="s">
        <v>277</v>
      </c>
      <c r="M6" s="435" t="s">
        <v>277</v>
      </c>
      <c r="N6" s="192" t="s">
        <v>277</v>
      </c>
      <c r="O6" s="193" t="s">
        <v>173</v>
      </c>
      <c r="P6" s="434" t="s">
        <v>277</v>
      </c>
    </row>
    <row r="7" spans="1:16" ht="13.35" customHeight="1">
      <c r="A7" s="431"/>
      <c r="B7" s="353" t="s">
        <v>314</v>
      </c>
      <c r="C7" s="433"/>
      <c r="D7" s="430" t="s">
        <v>173</v>
      </c>
      <c r="E7" s="355" t="s">
        <v>173</v>
      </c>
      <c r="F7" s="355" t="s">
        <v>173</v>
      </c>
      <c r="G7" s="355" t="s">
        <v>173</v>
      </c>
      <c r="H7" s="355" t="s">
        <v>173</v>
      </c>
      <c r="I7" s="355" t="s">
        <v>173</v>
      </c>
      <c r="J7" s="427" t="s">
        <v>277</v>
      </c>
      <c r="K7" s="427">
        <v>5913</v>
      </c>
      <c r="L7" s="429" t="s">
        <v>277</v>
      </c>
      <c r="M7" s="428" t="s">
        <v>277</v>
      </c>
      <c r="N7" s="427">
        <v>7006</v>
      </c>
      <c r="O7" s="426" t="s">
        <v>173</v>
      </c>
      <c r="P7" s="425" t="s">
        <v>277</v>
      </c>
    </row>
    <row r="8" spans="1:16" ht="13.35" customHeight="1">
      <c r="A8" s="431"/>
      <c r="B8" s="353" t="s">
        <v>313</v>
      </c>
      <c r="C8" s="433"/>
      <c r="D8" s="430">
        <v>114771</v>
      </c>
      <c r="E8" s="355">
        <v>116300</v>
      </c>
      <c r="F8" s="355">
        <v>107876</v>
      </c>
      <c r="G8" s="355">
        <v>113064</v>
      </c>
      <c r="H8" s="355">
        <v>96984</v>
      </c>
      <c r="I8" s="355">
        <v>135250</v>
      </c>
      <c r="J8" s="427" t="s">
        <v>277</v>
      </c>
      <c r="K8" s="427">
        <v>102656</v>
      </c>
      <c r="L8" s="429" t="s">
        <v>277</v>
      </c>
      <c r="M8" s="428" t="s">
        <v>277</v>
      </c>
      <c r="N8" s="427">
        <v>68317</v>
      </c>
      <c r="O8" s="426">
        <v>728</v>
      </c>
      <c r="P8" s="425" t="s">
        <v>277</v>
      </c>
    </row>
    <row r="9" spans="1:16" ht="13.35" customHeight="1">
      <c r="A9" s="431"/>
      <c r="B9" s="353" t="s">
        <v>312</v>
      </c>
      <c r="C9" s="433"/>
      <c r="D9" s="430">
        <v>144362</v>
      </c>
      <c r="E9" s="355">
        <v>91637</v>
      </c>
      <c r="F9" s="355">
        <v>72935</v>
      </c>
      <c r="G9" s="355">
        <v>94866</v>
      </c>
      <c r="H9" s="355">
        <v>75129</v>
      </c>
      <c r="I9" s="355">
        <v>98626</v>
      </c>
      <c r="J9" s="427" t="s">
        <v>277</v>
      </c>
      <c r="K9" s="427">
        <v>57829</v>
      </c>
      <c r="L9" s="429" t="s">
        <v>277</v>
      </c>
      <c r="M9" s="428" t="s">
        <v>277</v>
      </c>
      <c r="N9" s="427">
        <v>40237</v>
      </c>
      <c r="O9" s="426">
        <v>107</v>
      </c>
      <c r="P9" s="425" t="s">
        <v>277</v>
      </c>
    </row>
    <row r="10" spans="1:16" ht="13.35" customHeight="1">
      <c r="A10" s="431"/>
      <c r="B10" s="353" t="s">
        <v>311</v>
      </c>
      <c r="C10" s="433"/>
      <c r="D10" s="430" t="s">
        <v>173</v>
      </c>
      <c r="E10" s="355" t="s">
        <v>173</v>
      </c>
      <c r="F10" s="355" t="s">
        <v>173</v>
      </c>
      <c r="G10" s="355" t="s">
        <v>173</v>
      </c>
      <c r="H10" s="355">
        <v>8413</v>
      </c>
      <c r="I10" s="355" t="s">
        <v>173</v>
      </c>
      <c r="J10" s="427" t="s">
        <v>277</v>
      </c>
      <c r="K10" s="355" t="s">
        <v>173</v>
      </c>
      <c r="L10" s="429" t="s">
        <v>277</v>
      </c>
      <c r="M10" s="428" t="s">
        <v>277</v>
      </c>
      <c r="N10" s="355">
        <v>12460</v>
      </c>
      <c r="O10" s="426" t="s">
        <v>173</v>
      </c>
      <c r="P10" s="425" t="s">
        <v>277</v>
      </c>
    </row>
    <row r="11" spans="1:16" ht="13.35" customHeight="1">
      <c r="A11" s="431"/>
      <c r="B11" s="353" t="s">
        <v>310</v>
      </c>
      <c r="C11" s="433"/>
      <c r="D11" s="430">
        <v>33117</v>
      </c>
      <c r="E11" s="355">
        <v>26593</v>
      </c>
      <c r="F11" s="355">
        <v>15827</v>
      </c>
      <c r="G11" s="355">
        <v>11564</v>
      </c>
      <c r="H11" s="355">
        <v>16192</v>
      </c>
      <c r="I11" s="355">
        <v>13015</v>
      </c>
      <c r="J11" s="427" t="s">
        <v>277</v>
      </c>
      <c r="K11" s="427">
        <v>7800</v>
      </c>
      <c r="L11" s="429" t="s">
        <v>277</v>
      </c>
      <c r="M11" s="428" t="s">
        <v>277</v>
      </c>
      <c r="N11" s="427">
        <v>11458</v>
      </c>
      <c r="O11" s="426" t="s">
        <v>173</v>
      </c>
      <c r="P11" s="425" t="s">
        <v>277</v>
      </c>
    </row>
    <row r="12" spans="1:16" ht="13.35" customHeight="1">
      <c r="A12" s="431"/>
      <c r="B12" s="353" t="s">
        <v>309</v>
      </c>
      <c r="C12" s="433"/>
      <c r="D12" s="430">
        <v>4983</v>
      </c>
      <c r="E12" s="355" t="s">
        <v>173</v>
      </c>
      <c r="F12" s="355" t="s">
        <v>173</v>
      </c>
      <c r="G12" s="355" t="s">
        <v>173</v>
      </c>
      <c r="H12" s="355">
        <v>2305</v>
      </c>
      <c r="I12" s="355" t="s">
        <v>173</v>
      </c>
      <c r="J12" s="427" t="s">
        <v>277</v>
      </c>
      <c r="K12" s="355" t="s">
        <v>173</v>
      </c>
      <c r="L12" s="429" t="s">
        <v>277</v>
      </c>
      <c r="M12" s="428" t="s">
        <v>277</v>
      </c>
      <c r="N12" s="355">
        <v>2622</v>
      </c>
      <c r="O12" s="426" t="s">
        <v>173</v>
      </c>
      <c r="P12" s="425" t="s">
        <v>277</v>
      </c>
    </row>
    <row r="13" spans="1:16" ht="13.35" customHeight="1">
      <c r="A13" s="431"/>
      <c r="B13" s="353" t="s">
        <v>308</v>
      </c>
      <c r="C13" s="433"/>
      <c r="D13" s="430">
        <v>60298</v>
      </c>
      <c r="E13" s="355">
        <v>31307</v>
      </c>
      <c r="F13" s="355">
        <v>78002</v>
      </c>
      <c r="G13" s="355">
        <v>80403</v>
      </c>
      <c r="H13" s="355">
        <v>73971</v>
      </c>
      <c r="I13" s="355">
        <v>74629</v>
      </c>
      <c r="J13" s="427" t="s">
        <v>277</v>
      </c>
      <c r="K13" s="427">
        <v>87310</v>
      </c>
      <c r="L13" s="429" t="s">
        <v>277</v>
      </c>
      <c r="M13" s="428" t="s">
        <v>277</v>
      </c>
      <c r="N13" s="427">
        <v>179748</v>
      </c>
      <c r="O13" s="426">
        <v>108</v>
      </c>
      <c r="P13" s="425" t="s">
        <v>277</v>
      </c>
    </row>
    <row r="14" spans="1:16" ht="13.35" customHeight="1">
      <c r="A14" s="449"/>
      <c r="B14" s="365" t="s">
        <v>307</v>
      </c>
      <c r="C14" s="448"/>
      <c r="D14" s="447" t="s">
        <v>173</v>
      </c>
      <c r="E14" s="368" t="s">
        <v>173</v>
      </c>
      <c r="F14" s="368" t="s">
        <v>173</v>
      </c>
      <c r="G14" s="368">
        <v>103741</v>
      </c>
      <c r="H14" s="368">
        <v>124324</v>
      </c>
      <c r="I14" s="368">
        <v>98793</v>
      </c>
      <c r="J14" s="196" t="s">
        <v>277</v>
      </c>
      <c r="K14" s="196">
        <v>60559</v>
      </c>
      <c r="L14" s="446" t="s">
        <v>277</v>
      </c>
      <c r="M14" s="445" t="s">
        <v>277</v>
      </c>
      <c r="N14" s="196">
        <v>56425</v>
      </c>
      <c r="O14" s="197">
        <v>513</v>
      </c>
      <c r="P14" s="444" t="s">
        <v>277</v>
      </c>
    </row>
    <row r="15" spans="1:16" ht="13.35" customHeight="1">
      <c r="A15" s="637" t="s">
        <v>208</v>
      </c>
      <c r="B15" s="638"/>
      <c r="C15" s="443"/>
      <c r="D15" s="442">
        <v>841454</v>
      </c>
      <c r="E15" s="342">
        <v>682114</v>
      </c>
      <c r="F15" s="342">
        <v>780278</v>
      </c>
      <c r="G15" s="342">
        <v>912180</v>
      </c>
      <c r="H15" s="342">
        <v>926770</v>
      </c>
      <c r="I15" s="342">
        <v>1011442</v>
      </c>
      <c r="J15" s="184" t="s">
        <v>277</v>
      </c>
      <c r="K15" s="184">
        <v>812213</v>
      </c>
      <c r="L15" s="441" t="s">
        <v>277</v>
      </c>
      <c r="M15" s="440" t="s">
        <v>277</v>
      </c>
      <c r="N15" s="184">
        <v>628550</v>
      </c>
      <c r="O15" s="185">
        <v>7232</v>
      </c>
      <c r="P15" s="439" t="s">
        <v>277</v>
      </c>
    </row>
    <row r="16" spans="1:16" ht="13.35" customHeight="1">
      <c r="A16" s="431"/>
      <c r="B16" s="295" t="s">
        <v>306</v>
      </c>
      <c r="C16" s="438"/>
      <c r="D16" s="437">
        <v>88470</v>
      </c>
      <c r="E16" s="349">
        <v>82749</v>
      </c>
      <c r="F16" s="349" t="s">
        <v>173</v>
      </c>
      <c r="G16" s="349" t="s">
        <v>173</v>
      </c>
      <c r="H16" s="349">
        <v>60272</v>
      </c>
      <c r="I16" s="349">
        <v>63229</v>
      </c>
      <c r="J16" s="192" t="s">
        <v>277</v>
      </c>
      <c r="K16" s="192">
        <v>40050</v>
      </c>
      <c r="L16" s="436" t="s">
        <v>277</v>
      </c>
      <c r="M16" s="435" t="s">
        <v>277</v>
      </c>
      <c r="N16" s="192">
        <v>41</v>
      </c>
      <c r="O16" s="193" t="s">
        <v>153</v>
      </c>
      <c r="P16" s="434" t="s">
        <v>277</v>
      </c>
    </row>
    <row r="17" spans="1:16" ht="13.35" customHeight="1">
      <c r="A17" s="431"/>
      <c r="B17" s="300" t="s">
        <v>305</v>
      </c>
      <c r="C17" s="433"/>
      <c r="D17" s="430">
        <v>71997</v>
      </c>
      <c r="E17" s="355">
        <v>48466</v>
      </c>
      <c r="F17" s="355">
        <v>55522</v>
      </c>
      <c r="G17" s="355">
        <v>44975</v>
      </c>
      <c r="H17" s="355">
        <v>40623</v>
      </c>
      <c r="I17" s="355">
        <v>33744</v>
      </c>
      <c r="J17" s="427" t="s">
        <v>277</v>
      </c>
      <c r="K17" s="427">
        <v>34446</v>
      </c>
      <c r="L17" s="429" t="s">
        <v>277</v>
      </c>
      <c r="M17" s="428" t="s">
        <v>277</v>
      </c>
      <c r="N17" s="427">
        <v>20328</v>
      </c>
      <c r="O17" s="426">
        <v>64</v>
      </c>
      <c r="P17" s="425" t="s">
        <v>277</v>
      </c>
    </row>
    <row r="18" spans="1:16" ht="13.35" customHeight="1">
      <c r="A18" s="431"/>
      <c r="B18" s="300" t="s">
        <v>211</v>
      </c>
      <c r="C18" s="433"/>
      <c r="D18" s="430">
        <v>24160</v>
      </c>
      <c r="E18" s="355">
        <v>26728</v>
      </c>
      <c r="F18" s="355">
        <v>22822</v>
      </c>
      <c r="G18" s="355">
        <v>33263</v>
      </c>
      <c r="H18" s="355">
        <v>30531</v>
      </c>
      <c r="I18" s="355">
        <v>39265</v>
      </c>
      <c r="J18" s="427" t="s">
        <v>277</v>
      </c>
      <c r="K18" s="427">
        <v>26821</v>
      </c>
      <c r="L18" s="429" t="s">
        <v>277</v>
      </c>
      <c r="M18" s="428" t="s">
        <v>277</v>
      </c>
      <c r="N18" s="427">
        <v>15175</v>
      </c>
      <c r="O18" s="426">
        <v>76</v>
      </c>
      <c r="P18" s="425" t="s">
        <v>277</v>
      </c>
    </row>
    <row r="19" spans="1:16" ht="13.35" customHeight="1">
      <c r="A19" s="431"/>
      <c r="B19" s="300" t="s">
        <v>304</v>
      </c>
      <c r="C19" s="433"/>
      <c r="D19" s="430">
        <v>78986</v>
      </c>
      <c r="E19" s="355">
        <v>30294</v>
      </c>
      <c r="F19" s="355">
        <v>93223</v>
      </c>
      <c r="G19" s="355">
        <v>122615</v>
      </c>
      <c r="H19" s="355">
        <v>119939</v>
      </c>
      <c r="I19" s="355">
        <v>100407</v>
      </c>
      <c r="J19" s="427" t="s">
        <v>277</v>
      </c>
      <c r="K19" s="427">
        <v>62289</v>
      </c>
      <c r="L19" s="429" t="s">
        <v>277</v>
      </c>
      <c r="M19" s="428" t="s">
        <v>277</v>
      </c>
      <c r="N19" s="427">
        <v>39408</v>
      </c>
      <c r="O19" s="426">
        <v>338</v>
      </c>
      <c r="P19" s="425" t="s">
        <v>277</v>
      </c>
    </row>
    <row r="20" spans="1:16" ht="13.35" customHeight="1">
      <c r="A20" s="431"/>
      <c r="B20" s="300" t="s">
        <v>303</v>
      </c>
      <c r="C20" s="433"/>
      <c r="D20" s="430">
        <v>13786</v>
      </c>
      <c r="E20" s="355">
        <v>12813</v>
      </c>
      <c r="F20" s="355">
        <v>15856</v>
      </c>
      <c r="G20" s="355">
        <v>19348</v>
      </c>
      <c r="H20" s="355">
        <v>21155</v>
      </c>
      <c r="I20" s="355">
        <v>19466</v>
      </c>
      <c r="J20" s="427" t="s">
        <v>277</v>
      </c>
      <c r="K20" s="427">
        <v>11139</v>
      </c>
      <c r="L20" s="429" t="s">
        <v>277</v>
      </c>
      <c r="M20" s="428" t="s">
        <v>277</v>
      </c>
      <c r="N20" s="427">
        <v>8359</v>
      </c>
      <c r="O20" s="426" t="s">
        <v>173</v>
      </c>
      <c r="P20" s="425" t="s">
        <v>277</v>
      </c>
    </row>
    <row r="21" spans="1:16" ht="13.35" customHeight="1">
      <c r="A21" s="431"/>
      <c r="B21" s="300" t="s">
        <v>302</v>
      </c>
      <c r="C21" s="433"/>
      <c r="D21" s="430">
        <v>16922</v>
      </c>
      <c r="E21" s="355">
        <v>64531</v>
      </c>
      <c r="F21" s="355" t="s">
        <v>173</v>
      </c>
      <c r="G21" s="355">
        <v>21151</v>
      </c>
      <c r="H21" s="355">
        <v>22706</v>
      </c>
      <c r="I21" s="355">
        <v>26053</v>
      </c>
      <c r="J21" s="427" t="s">
        <v>277</v>
      </c>
      <c r="K21" s="427">
        <v>9681</v>
      </c>
      <c r="L21" s="429" t="s">
        <v>277</v>
      </c>
      <c r="M21" s="428" t="s">
        <v>277</v>
      </c>
      <c r="N21" s="427">
        <v>20223</v>
      </c>
      <c r="O21" s="426" t="s">
        <v>173</v>
      </c>
      <c r="P21" s="425" t="s">
        <v>277</v>
      </c>
    </row>
    <row r="22" spans="1:16" ht="13.35" customHeight="1">
      <c r="A22" s="431"/>
      <c r="B22" s="300" t="s">
        <v>301</v>
      </c>
      <c r="C22" s="433"/>
      <c r="D22" s="430">
        <v>54830</v>
      </c>
      <c r="E22" s="355">
        <v>21126</v>
      </c>
      <c r="F22" s="355">
        <v>43078</v>
      </c>
      <c r="G22" s="355">
        <v>34530</v>
      </c>
      <c r="H22" s="355">
        <v>17324</v>
      </c>
      <c r="I22" s="355">
        <v>34707</v>
      </c>
      <c r="J22" s="427" t="s">
        <v>277</v>
      </c>
      <c r="K22" s="427">
        <v>19164</v>
      </c>
      <c r="L22" s="429" t="s">
        <v>277</v>
      </c>
      <c r="M22" s="428" t="s">
        <v>277</v>
      </c>
      <c r="N22" s="427">
        <v>27963</v>
      </c>
      <c r="O22" s="426" t="s">
        <v>173</v>
      </c>
      <c r="P22" s="425" t="s">
        <v>277</v>
      </c>
    </row>
    <row r="23" spans="1:16" ht="13.35" customHeight="1">
      <c r="A23" s="431"/>
      <c r="B23" s="300" t="s">
        <v>300</v>
      </c>
      <c r="C23" s="311" t="s">
        <v>287</v>
      </c>
      <c r="D23" s="430">
        <v>19694</v>
      </c>
      <c r="E23" s="355">
        <v>17783</v>
      </c>
      <c r="F23" s="355">
        <v>17633</v>
      </c>
      <c r="G23" s="355">
        <v>23641</v>
      </c>
      <c r="H23" s="355">
        <v>22780</v>
      </c>
      <c r="I23" s="355">
        <v>34388</v>
      </c>
      <c r="J23" s="427" t="s">
        <v>277</v>
      </c>
      <c r="K23" s="427">
        <v>25003</v>
      </c>
      <c r="L23" s="429" t="s">
        <v>277</v>
      </c>
      <c r="M23" s="428" t="s">
        <v>277</v>
      </c>
      <c r="N23" s="427">
        <v>23908</v>
      </c>
      <c r="O23" s="426">
        <v>144</v>
      </c>
      <c r="P23" s="425" t="s">
        <v>277</v>
      </c>
    </row>
    <row r="24" spans="1:16" ht="13.35" customHeight="1">
      <c r="A24" s="431"/>
      <c r="B24" s="300" t="s">
        <v>299</v>
      </c>
      <c r="C24" s="311"/>
      <c r="D24" s="430">
        <v>626</v>
      </c>
      <c r="E24" s="355" t="s">
        <v>173</v>
      </c>
      <c r="F24" s="355">
        <v>1071</v>
      </c>
      <c r="G24" s="355" t="s">
        <v>173</v>
      </c>
      <c r="H24" s="355" t="s">
        <v>173</v>
      </c>
      <c r="I24" s="355">
        <v>239</v>
      </c>
      <c r="J24" s="427" t="s">
        <v>277</v>
      </c>
      <c r="K24" s="427">
        <v>1484</v>
      </c>
      <c r="L24" s="429" t="s">
        <v>277</v>
      </c>
      <c r="M24" s="428" t="s">
        <v>277</v>
      </c>
      <c r="N24" s="427">
        <v>198</v>
      </c>
      <c r="O24" s="426" t="s">
        <v>173</v>
      </c>
      <c r="P24" s="425" t="s">
        <v>277</v>
      </c>
    </row>
    <row r="25" spans="1:16" ht="13.35" customHeight="1">
      <c r="A25" s="431"/>
      <c r="B25" s="300" t="s">
        <v>298</v>
      </c>
      <c r="C25" s="311"/>
      <c r="D25" s="430">
        <v>553</v>
      </c>
      <c r="E25" s="355">
        <v>1905</v>
      </c>
      <c r="F25" s="355">
        <v>253</v>
      </c>
      <c r="G25" s="355">
        <v>512</v>
      </c>
      <c r="H25" s="355">
        <v>545</v>
      </c>
      <c r="I25" s="355">
        <v>1126</v>
      </c>
      <c r="J25" s="427" t="s">
        <v>277</v>
      </c>
      <c r="K25" s="427">
        <v>312</v>
      </c>
      <c r="L25" s="429" t="s">
        <v>277</v>
      </c>
      <c r="M25" s="428" t="s">
        <v>277</v>
      </c>
      <c r="N25" s="427">
        <v>103</v>
      </c>
      <c r="O25" s="426" t="s">
        <v>173</v>
      </c>
      <c r="P25" s="425" t="s">
        <v>277</v>
      </c>
    </row>
    <row r="26" spans="1:16" ht="13.35" customHeight="1">
      <c r="A26" s="431"/>
      <c r="B26" s="300" t="s">
        <v>297</v>
      </c>
      <c r="C26" s="311" t="s">
        <v>287</v>
      </c>
      <c r="D26" s="430">
        <v>1008</v>
      </c>
      <c r="E26" s="355" t="s">
        <v>173</v>
      </c>
      <c r="F26" s="355">
        <v>1227</v>
      </c>
      <c r="G26" s="355" t="s">
        <v>173</v>
      </c>
      <c r="H26" s="355" t="s">
        <v>173</v>
      </c>
      <c r="I26" s="355">
        <v>0</v>
      </c>
      <c r="J26" s="427" t="s">
        <v>277</v>
      </c>
      <c r="K26" s="427" t="s">
        <v>277</v>
      </c>
      <c r="L26" s="429" t="s">
        <v>277</v>
      </c>
      <c r="M26" s="428" t="s">
        <v>277</v>
      </c>
      <c r="N26" s="427" t="s">
        <v>277</v>
      </c>
      <c r="O26" s="426" t="s">
        <v>153</v>
      </c>
      <c r="P26" s="425" t="s">
        <v>277</v>
      </c>
    </row>
    <row r="27" spans="1:16" ht="13.35" customHeight="1">
      <c r="A27" s="431"/>
      <c r="B27" s="300" t="s">
        <v>296</v>
      </c>
      <c r="C27" s="311"/>
      <c r="D27" s="430">
        <v>1555</v>
      </c>
      <c r="E27" s="355">
        <v>1473</v>
      </c>
      <c r="F27" s="355">
        <v>1888</v>
      </c>
      <c r="G27" s="355">
        <v>2859</v>
      </c>
      <c r="H27" s="355" t="s">
        <v>173</v>
      </c>
      <c r="I27" s="355">
        <v>3870</v>
      </c>
      <c r="J27" s="427" t="s">
        <v>277</v>
      </c>
      <c r="K27" s="427">
        <v>619</v>
      </c>
      <c r="L27" s="429" t="s">
        <v>277</v>
      </c>
      <c r="M27" s="428" t="s">
        <v>277</v>
      </c>
      <c r="N27" s="427">
        <v>957</v>
      </c>
      <c r="O27" s="426">
        <v>3</v>
      </c>
      <c r="P27" s="425" t="s">
        <v>277</v>
      </c>
    </row>
    <row r="28" spans="1:16" ht="13.35" customHeight="1">
      <c r="A28" s="431"/>
      <c r="B28" s="300" t="s">
        <v>295</v>
      </c>
      <c r="C28" s="311"/>
      <c r="D28" s="430">
        <v>3703</v>
      </c>
      <c r="E28" s="355">
        <v>3497</v>
      </c>
      <c r="F28" s="355">
        <v>5094</v>
      </c>
      <c r="G28" s="355">
        <v>4362</v>
      </c>
      <c r="H28" s="355">
        <v>3305</v>
      </c>
      <c r="I28" s="355">
        <v>2610</v>
      </c>
      <c r="J28" s="427" t="s">
        <v>277</v>
      </c>
      <c r="K28" s="427">
        <v>2440</v>
      </c>
      <c r="L28" s="429" t="s">
        <v>277</v>
      </c>
      <c r="M28" s="428" t="s">
        <v>277</v>
      </c>
      <c r="N28" s="427">
        <v>7877</v>
      </c>
      <c r="O28" s="426">
        <v>13</v>
      </c>
      <c r="P28" s="425" t="s">
        <v>277</v>
      </c>
    </row>
    <row r="29" spans="1:16" ht="13.35" customHeight="1">
      <c r="A29" s="431"/>
      <c r="B29" s="300" t="s">
        <v>294</v>
      </c>
      <c r="C29" s="311"/>
      <c r="D29" s="430">
        <v>5563</v>
      </c>
      <c r="E29" s="355">
        <v>1903</v>
      </c>
      <c r="F29" s="355">
        <v>3637</v>
      </c>
      <c r="G29" s="355">
        <v>5188</v>
      </c>
      <c r="H29" s="355">
        <v>5734</v>
      </c>
      <c r="I29" s="355">
        <v>1693</v>
      </c>
      <c r="J29" s="427" t="s">
        <v>277</v>
      </c>
      <c r="K29" s="427">
        <v>1948</v>
      </c>
      <c r="L29" s="429" t="s">
        <v>277</v>
      </c>
      <c r="M29" s="428" t="s">
        <v>277</v>
      </c>
      <c r="N29" s="427" t="s">
        <v>173</v>
      </c>
      <c r="O29" s="359" t="s">
        <v>153</v>
      </c>
      <c r="P29" s="432" t="s">
        <v>277</v>
      </c>
    </row>
    <row r="30" spans="1:16" ht="13.35" customHeight="1">
      <c r="A30" s="431"/>
      <c r="B30" s="300" t="s">
        <v>293</v>
      </c>
      <c r="C30" s="311"/>
      <c r="D30" s="430">
        <v>4054</v>
      </c>
      <c r="E30" s="355">
        <v>4161</v>
      </c>
      <c r="F30" s="355">
        <v>10690</v>
      </c>
      <c r="G30" s="355">
        <v>18306</v>
      </c>
      <c r="H30" s="355">
        <v>22266</v>
      </c>
      <c r="I30" s="355">
        <v>10435</v>
      </c>
      <c r="J30" s="427" t="s">
        <v>277</v>
      </c>
      <c r="K30" s="427">
        <v>20272</v>
      </c>
      <c r="L30" s="429" t="s">
        <v>277</v>
      </c>
      <c r="M30" s="428" t="s">
        <v>277</v>
      </c>
      <c r="N30" s="427">
        <v>28393</v>
      </c>
      <c r="O30" s="426" t="s">
        <v>173</v>
      </c>
      <c r="P30" s="425" t="s">
        <v>277</v>
      </c>
    </row>
    <row r="31" spans="1:16" ht="13.35" customHeight="1">
      <c r="A31" s="431"/>
      <c r="B31" s="300" t="s">
        <v>292</v>
      </c>
      <c r="C31" s="311"/>
      <c r="D31" s="430">
        <v>69139</v>
      </c>
      <c r="E31" s="355">
        <v>43982</v>
      </c>
      <c r="F31" s="355">
        <v>50983</v>
      </c>
      <c r="G31" s="355">
        <v>66189</v>
      </c>
      <c r="H31" s="355">
        <v>70925</v>
      </c>
      <c r="I31" s="355">
        <v>62726</v>
      </c>
      <c r="J31" s="427" t="s">
        <v>277</v>
      </c>
      <c r="K31" s="427">
        <v>41341</v>
      </c>
      <c r="L31" s="429" t="s">
        <v>277</v>
      </c>
      <c r="M31" s="428" t="s">
        <v>277</v>
      </c>
      <c r="N31" s="427">
        <v>48705</v>
      </c>
      <c r="O31" s="426">
        <v>692</v>
      </c>
      <c r="P31" s="425" t="s">
        <v>277</v>
      </c>
    </row>
    <row r="32" spans="1:16" ht="13.35" customHeight="1">
      <c r="A32" s="431"/>
      <c r="B32" s="300" t="s">
        <v>291</v>
      </c>
      <c r="C32" s="311"/>
      <c r="D32" s="430">
        <v>2325</v>
      </c>
      <c r="E32" s="355">
        <v>2422</v>
      </c>
      <c r="F32" s="355">
        <v>2936</v>
      </c>
      <c r="G32" s="355" t="s">
        <v>173</v>
      </c>
      <c r="H32" s="355">
        <v>2747</v>
      </c>
      <c r="I32" s="355">
        <v>1230</v>
      </c>
      <c r="J32" s="427" t="s">
        <v>277</v>
      </c>
      <c r="K32" s="427">
        <v>913</v>
      </c>
      <c r="L32" s="429" t="s">
        <v>277</v>
      </c>
      <c r="M32" s="428" t="s">
        <v>277</v>
      </c>
      <c r="N32" s="427">
        <v>1940</v>
      </c>
      <c r="O32" s="426">
        <v>14</v>
      </c>
      <c r="P32" s="425" t="s">
        <v>277</v>
      </c>
    </row>
    <row r="33" spans="1:16" ht="13.35" customHeight="1">
      <c r="A33" s="431"/>
      <c r="B33" s="300" t="s">
        <v>290</v>
      </c>
      <c r="C33" s="311"/>
      <c r="D33" s="430">
        <v>58194</v>
      </c>
      <c r="E33" s="355">
        <v>41587</v>
      </c>
      <c r="F33" s="355">
        <v>53449</v>
      </c>
      <c r="G33" s="355">
        <v>55985</v>
      </c>
      <c r="H33" s="355">
        <v>47342</v>
      </c>
      <c r="I33" s="355">
        <v>51758</v>
      </c>
      <c r="J33" s="427" t="s">
        <v>277</v>
      </c>
      <c r="K33" s="427">
        <v>37340</v>
      </c>
      <c r="L33" s="429" t="s">
        <v>277</v>
      </c>
      <c r="M33" s="428" t="s">
        <v>277</v>
      </c>
      <c r="N33" s="427">
        <v>27774</v>
      </c>
      <c r="O33" s="426">
        <v>141</v>
      </c>
      <c r="P33" s="425" t="s">
        <v>277</v>
      </c>
    </row>
    <row r="34" spans="1:16" ht="13.35" customHeight="1">
      <c r="A34" s="431"/>
      <c r="B34" s="300" t="s">
        <v>289</v>
      </c>
      <c r="C34" s="311" t="s">
        <v>287</v>
      </c>
      <c r="D34" s="430">
        <v>14338</v>
      </c>
      <c r="E34" s="355">
        <v>9577</v>
      </c>
      <c r="F34" s="355">
        <v>29120</v>
      </c>
      <c r="G34" s="355">
        <v>20420</v>
      </c>
      <c r="H34" s="355">
        <v>20967</v>
      </c>
      <c r="I34" s="355">
        <v>15488</v>
      </c>
      <c r="J34" s="427" t="s">
        <v>277</v>
      </c>
      <c r="K34" s="427" t="s">
        <v>277</v>
      </c>
      <c r="L34" s="429" t="s">
        <v>277</v>
      </c>
      <c r="M34" s="428" t="s">
        <v>277</v>
      </c>
      <c r="N34" s="427" t="s">
        <v>277</v>
      </c>
      <c r="O34" s="426" t="s">
        <v>153</v>
      </c>
      <c r="P34" s="425" t="s">
        <v>277</v>
      </c>
    </row>
    <row r="35" spans="1:16" ht="13.35" customHeight="1">
      <c r="A35" s="431"/>
      <c r="B35" s="300" t="s">
        <v>288</v>
      </c>
      <c r="C35" s="311" t="s">
        <v>287</v>
      </c>
      <c r="D35" s="430" t="s">
        <v>173</v>
      </c>
      <c r="E35" s="355" t="s">
        <v>173</v>
      </c>
      <c r="F35" s="355" t="s">
        <v>173</v>
      </c>
      <c r="G35" s="355" t="s">
        <v>173</v>
      </c>
      <c r="H35" s="355">
        <v>7360</v>
      </c>
      <c r="I35" s="355" t="s">
        <v>173</v>
      </c>
      <c r="J35" s="427" t="s">
        <v>277</v>
      </c>
      <c r="K35" s="427" t="s">
        <v>277</v>
      </c>
      <c r="L35" s="429" t="s">
        <v>277</v>
      </c>
      <c r="M35" s="428" t="s">
        <v>277</v>
      </c>
      <c r="N35" s="427" t="s">
        <v>277</v>
      </c>
      <c r="O35" s="426" t="s">
        <v>153</v>
      </c>
      <c r="P35" s="425" t="s">
        <v>277</v>
      </c>
    </row>
    <row r="36" spans="1:16" ht="13.35" customHeight="1">
      <c r="A36" s="431"/>
      <c r="B36" s="300" t="s">
        <v>286</v>
      </c>
      <c r="C36" s="311"/>
      <c r="D36" s="430">
        <v>43919</v>
      </c>
      <c r="E36" s="355">
        <v>35358</v>
      </c>
      <c r="F36" s="355">
        <v>52049</v>
      </c>
      <c r="G36" s="355">
        <v>50843</v>
      </c>
      <c r="H36" s="355">
        <v>65697</v>
      </c>
      <c r="I36" s="355">
        <v>77290</v>
      </c>
      <c r="J36" s="427" t="s">
        <v>277</v>
      </c>
      <c r="K36" s="427">
        <v>72040</v>
      </c>
      <c r="L36" s="429" t="s">
        <v>277</v>
      </c>
      <c r="M36" s="428" t="s">
        <v>277</v>
      </c>
      <c r="N36" s="427">
        <v>66791</v>
      </c>
      <c r="O36" s="426">
        <v>1280</v>
      </c>
      <c r="P36" s="425" t="s">
        <v>277</v>
      </c>
    </row>
    <row r="37" spans="1:16" ht="13.35" customHeight="1">
      <c r="A37" s="431"/>
      <c r="B37" s="300" t="s">
        <v>285</v>
      </c>
      <c r="C37" s="311"/>
      <c r="D37" s="430" t="s">
        <v>173</v>
      </c>
      <c r="E37" s="355" t="s">
        <v>173</v>
      </c>
      <c r="F37" s="355" t="s">
        <v>173</v>
      </c>
      <c r="G37" s="355" t="s">
        <v>173</v>
      </c>
      <c r="H37" s="355">
        <v>2910</v>
      </c>
      <c r="I37" s="355" t="s">
        <v>173</v>
      </c>
      <c r="J37" s="427" t="s">
        <v>277</v>
      </c>
      <c r="K37" s="427">
        <v>86568</v>
      </c>
      <c r="L37" s="429" t="s">
        <v>277</v>
      </c>
      <c r="M37" s="428" t="s">
        <v>277</v>
      </c>
      <c r="N37" s="427">
        <v>7769</v>
      </c>
      <c r="O37" s="426">
        <v>19</v>
      </c>
      <c r="P37" s="425" t="s">
        <v>277</v>
      </c>
    </row>
    <row r="38" spans="1:16" ht="13.35" customHeight="1">
      <c r="A38" s="431"/>
      <c r="B38" s="300" t="s">
        <v>284</v>
      </c>
      <c r="C38" s="311"/>
      <c r="D38" s="430">
        <v>22941</v>
      </c>
      <c r="E38" s="355">
        <v>21087</v>
      </c>
      <c r="F38" s="355">
        <v>36437</v>
      </c>
      <c r="G38" s="355">
        <v>34343</v>
      </c>
      <c r="H38" s="355">
        <v>34957</v>
      </c>
      <c r="I38" s="355">
        <v>54356</v>
      </c>
      <c r="J38" s="427" t="s">
        <v>277</v>
      </c>
      <c r="K38" s="427">
        <v>51401</v>
      </c>
      <c r="L38" s="429" t="s">
        <v>277</v>
      </c>
      <c r="M38" s="428" t="s">
        <v>277</v>
      </c>
      <c r="N38" s="427">
        <v>47529</v>
      </c>
      <c r="O38" s="426">
        <v>529</v>
      </c>
      <c r="P38" s="425" t="s">
        <v>277</v>
      </c>
    </row>
    <row r="39" spans="1:16" ht="13.35" customHeight="1">
      <c r="A39" s="431"/>
      <c r="B39" s="300" t="s">
        <v>283</v>
      </c>
      <c r="C39" s="311"/>
      <c r="D39" s="430">
        <v>44792</v>
      </c>
      <c r="E39" s="355">
        <v>34669</v>
      </c>
      <c r="F39" s="355" t="s">
        <v>173</v>
      </c>
      <c r="G39" s="355">
        <v>36910</v>
      </c>
      <c r="H39" s="355">
        <v>38253</v>
      </c>
      <c r="I39" s="355">
        <v>32292</v>
      </c>
      <c r="J39" s="427" t="s">
        <v>277</v>
      </c>
      <c r="K39" s="427">
        <v>31192</v>
      </c>
      <c r="L39" s="429" t="s">
        <v>277</v>
      </c>
      <c r="M39" s="428" t="s">
        <v>277</v>
      </c>
      <c r="N39" s="427">
        <v>25482</v>
      </c>
      <c r="O39" s="426" t="s">
        <v>173</v>
      </c>
      <c r="P39" s="425" t="s">
        <v>277</v>
      </c>
    </row>
    <row r="40" spans="1:16" ht="13.35" customHeight="1">
      <c r="A40" s="431"/>
      <c r="B40" s="300" t="s">
        <v>282</v>
      </c>
      <c r="C40" s="311"/>
      <c r="D40" s="430">
        <v>23511</v>
      </c>
      <c r="E40" s="355">
        <v>27054</v>
      </c>
      <c r="F40" s="355">
        <v>23676</v>
      </c>
      <c r="G40" s="355">
        <v>23394</v>
      </c>
      <c r="H40" s="355">
        <v>15537</v>
      </c>
      <c r="I40" s="355">
        <v>19887</v>
      </c>
      <c r="J40" s="427" t="s">
        <v>277</v>
      </c>
      <c r="K40" s="427">
        <v>15326</v>
      </c>
      <c r="L40" s="429" t="s">
        <v>277</v>
      </c>
      <c r="M40" s="428" t="s">
        <v>277</v>
      </c>
      <c r="N40" s="427">
        <v>24233</v>
      </c>
      <c r="O40" s="426">
        <v>1110</v>
      </c>
      <c r="P40" s="425" t="s">
        <v>277</v>
      </c>
    </row>
    <row r="41" spans="1:16" ht="13.35" customHeight="1">
      <c r="A41" s="431"/>
      <c r="B41" s="300" t="s">
        <v>281</v>
      </c>
      <c r="C41" s="311"/>
      <c r="D41" s="430">
        <v>25594</v>
      </c>
      <c r="E41" s="355">
        <v>31249</v>
      </c>
      <c r="F41" s="355">
        <v>33616</v>
      </c>
      <c r="G41" s="355">
        <v>22254</v>
      </c>
      <c r="H41" s="355">
        <v>56125</v>
      </c>
      <c r="I41" s="355">
        <v>85926</v>
      </c>
      <c r="J41" s="427" t="s">
        <v>277</v>
      </c>
      <c r="K41" s="427">
        <v>34791</v>
      </c>
      <c r="L41" s="429" t="s">
        <v>277</v>
      </c>
      <c r="M41" s="428" t="s">
        <v>277</v>
      </c>
      <c r="N41" s="427">
        <v>32102</v>
      </c>
      <c r="O41" s="426">
        <v>293</v>
      </c>
      <c r="P41" s="425" t="s">
        <v>277</v>
      </c>
    </row>
    <row r="42" spans="1:16" ht="13.35" customHeight="1">
      <c r="A42" s="431"/>
      <c r="B42" s="300" t="s">
        <v>280</v>
      </c>
      <c r="C42" s="311" t="s">
        <v>279</v>
      </c>
      <c r="D42" s="430">
        <v>4726</v>
      </c>
      <c r="E42" s="355">
        <v>1850</v>
      </c>
      <c r="F42" s="355">
        <v>3000</v>
      </c>
      <c r="G42" s="355">
        <v>5700</v>
      </c>
      <c r="H42" s="355">
        <v>7000</v>
      </c>
      <c r="I42" s="355">
        <v>53812</v>
      </c>
      <c r="J42" s="427" t="s">
        <v>277</v>
      </c>
      <c r="K42" s="427">
        <v>54514</v>
      </c>
      <c r="L42" s="429" t="s">
        <v>277</v>
      </c>
      <c r="M42" s="428" t="s">
        <v>277</v>
      </c>
      <c r="N42" s="427">
        <v>28162</v>
      </c>
      <c r="O42" s="426">
        <v>200</v>
      </c>
      <c r="P42" s="425" t="s">
        <v>277</v>
      </c>
    </row>
    <row r="43" spans="1:16" ht="13.35" customHeight="1" thickBot="1">
      <c r="A43" s="424"/>
      <c r="B43" s="312" t="s">
        <v>278</v>
      </c>
      <c r="C43" s="423"/>
      <c r="D43" s="422">
        <v>132980</v>
      </c>
      <c r="E43" s="378">
        <v>105348</v>
      </c>
      <c r="F43" s="378" t="s">
        <v>173</v>
      </c>
      <c r="G43" s="378">
        <v>122601</v>
      </c>
      <c r="H43" s="378">
        <v>185265</v>
      </c>
      <c r="I43" s="378">
        <v>165965</v>
      </c>
      <c r="J43" s="419" t="s">
        <v>277</v>
      </c>
      <c r="K43" s="419">
        <v>131119</v>
      </c>
      <c r="L43" s="421" t="s">
        <v>277</v>
      </c>
      <c r="M43" s="420" t="s">
        <v>277</v>
      </c>
      <c r="N43" s="419" t="s">
        <v>173</v>
      </c>
      <c r="O43" s="418" t="s">
        <v>173</v>
      </c>
      <c r="P43" s="417" t="s">
        <v>277</v>
      </c>
    </row>
    <row r="44" spans="1:16" s="416" customFormat="1" ht="14.1" customHeight="1">
      <c r="A44" s="319" t="s">
        <v>239</v>
      </c>
    </row>
    <row r="45" spans="1:16" s="64" customFormat="1" ht="12">
      <c r="A45" s="46" t="s">
        <v>276</v>
      </c>
      <c r="B45" s="46"/>
      <c r="D45" s="415"/>
    </row>
    <row r="46" spans="1:16" s="64" customFormat="1" ht="12">
      <c r="A46" s="46" t="s">
        <v>275</v>
      </c>
      <c r="B46" s="46"/>
      <c r="D46" s="415"/>
    </row>
    <row r="47" spans="1:16" s="64" customFormat="1" ht="12">
      <c r="A47" s="46" t="s">
        <v>274</v>
      </c>
      <c r="B47" s="45"/>
    </row>
    <row r="48" spans="1:16" s="64" customFormat="1" ht="12">
      <c r="A48" s="46" t="s">
        <v>273</v>
      </c>
      <c r="B48" s="45"/>
    </row>
    <row r="49" spans="1:14" s="64" customFormat="1" ht="13.5" customHeight="1">
      <c r="A49" s="46" t="s">
        <v>272</v>
      </c>
      <c r="B49" s="45" t="s">
        <v>271</v>
      </c>
    </row>
    <row r="50" spans="1:14" s="64" customFormat="1" ht="13.5" customHeight="1">
      <c r="A50" s="46"/>
      <c r="B50" s="46" t="s">
        <v>270</v>
      </c>
    </row>
    <row r="51" spans="1:14" s="321" customFormat="1" ht="11.25">
      <c r="A51" s="46" t="s">
        <v>242</v>
      </c>
      <c r="B51" s="540" t="s">
        <v>385</v>
      </c>
      <c r="C51" s="46"/>
      <c r="D51" s="46"/>
      <c r="E51" s="46"/>
      <c r="F51" s="46"/>
      <c r="G51" s="46"/>
      <c r="H51" s="46"/>
      <c r="I51" s="46"/>
      <c r="J51" s="46"/>
      <c r="K51" s="46"/>
      <c r="L51" s="46"/>
      <c r="M51" s="46"/>
      <c r="N51" s="47"/>
    </row>
    <row r="52" spans="1:14" s="64" customFormat="1">
      <c r="B52" s="414"/>
    </row>
  </sheetData>
  <mergeCells count="5">
    <mergeCell ref="A2:C3"/>
    <mergeCell ref="L2:M2"/>
    <mergeCell ref="A4:B4"/>
    <mergeCell ref="A5:B5"/>
    <mergeCell ref="A15:B15"/>
  </mergeCells>
  <phoneticPr fontId="3"/>
  <pageMargins left="0.98425196850393704" right="0.98425196850393704" top="0.39370078740157483" bottom="0.39370078740157483" header="0.51181102362204722" footer="0.19685039370078741"/>
  <headerFooter scaleWithDoc="0" alignWithMargins="0">
    <oddFooter>&amp;L&amp;"ＭＳ Ｐ明朝,標準"－２８－</oddFooter>
  </headerFooter>
</worksheet>
</file>