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30" windowWidth="27795" windowHeight="11820" activeTab="1"/>
  </bookViews>
  <sheets>
    <sheet name="40" sheetId="1" r:id="rId1"/>
    <sheet name="41" sheetId="2" r:id="rId2"/>
    <sheet name="42" sheetId="3" r:id="rId3"/>
    <sheet name="43" sheetId="6" r:id="rId4"/>
    <sheet name="44" sheetId="7" r:id="rId5"/>
    <sheet name="45" sheetId="8" r:id="rId6"/>
    <sheet name="46" sheetId="9" r:id="rId7"/>
    <sheet name="47" sheetId="10" r:id="rId8"/>
    <sheet name="48" sheetId="11" r:id="rId9"/>
    <sheet name="49" sheetId="12" r:id="rId10"/>
  </sheets>
  <definedNames>
    <definedName name="DataEnd" localSheetId="1">#REF!</definedName>
    <definedName name="DataEnd" localSheetId="2">#REF!</definedName>
    <definedName name="DataEnd" localSheetId="3">#REF!</definedName>
    <definedName name="DataEnd" localSheetId="4">#REF!</definedName>
    <definedName name="DataEnd" localSheetId="5">#REF!</definedName>
    <definedName name="DataEnd" localSheetId="6">#REF!</definedName>
    <definedName name="DataEnd" localSheetId="7">#REF!</definedName>
    <definedName name="DataEnd">#REF!</definedName>
    <definedName name="HyousokuEnd" localSheetId="1">#REF!</definedName>
    <definedName name="HyousokuEnd">#REF!</definedName>
    <definedName name="_xlnm.Print_Area" localSheetId="0">'40'!$A$1:$P$29</definedName>
    <definedName name="_xlnm.Print_Area" localSheetId="1">'41'!$B$1:$T$28</definedName>
    <definedName name="_xlnm.Print_Area" localSheetId="2">'42'!$B$1:$Q$28</definedName>
    <definedName name="_xlnm.Print_Area" localSheetId="4">'44'!$A$1:$D$31</definedName>
    <definedName name="_xlnm.Print_Area" localSheetId="5">'45'!$A$1:$D$14</definedName>
    <definedName name="_xlnm.Print_Area" localSheetId="6">'46'!$A$1:$D$10</definedName>
    <definedName name="_xlnm.Print_Area" localSheetId="7">'47'!$A$1:$D$9</definedName>
    <definedName name="_xlnm.Print_Area" localSheetId="8">'48'!$A$1:$D$10</definedName>
    <definedName name="_xlnm.Print_Area" localSheetId="9">'49'!$A$1:$D$9</definedName>
  </definedNames>
  <calcPr calcId="162913"/>
</workbook>
</file>

<file path=xl/calcChain.xml><?xml version="1.0" encoding="utf-8"?>
<calcChain xmlns="http://schemas.openxmlformats.org/spreadsheetml/2006/main">
  <c r="H18" i="2" l="1"/>
  <c r="H19" i="2"/>
  <c r="H20" i="2"/>
  <c r="H21" i="2"/>
  <c r="I19" i="2"/>
  <c r="Q21" i="3" l="1"/>
  <c r="P21" i="3"/>
  <c r="O21" i="3"/>
  <c r="N21" i="3"/>
  <c r="M21" i="3"/>
  <c r="K21" i="3"/>
  <c r="J21" i="3"/>
  <c r="I21" i="3"/>
  <c r="H21" i="3"/>
  <c r="G21" i="3"/>
  <c r="F21" i="3"/>
  <c r="E21" i="3"/>
  <c r="D21" i="3"/>
  <c r="C21" i="3"/>
  <c r="Q20" i="3"/>
  <c r="P20" i="3"/>
  <c r="O20" i="3"/>
  <c r="N20" i="3"/>
  <c r="M20" i="3"/>
  <c r="K20" i="3"/>
  <c r="J20" i="3"/>
  <c r="I20" i="3"/>
  <c r="H20" i="3"/>
  <c r="G20" i="3"/>
  <c r="F20" i="3"/>
  <c r="E20" i="3"/>
  <c r="D20" i="3"/>
  <c r="C20" i="3"/>
  <c r="Q19" i="3"/>
  <c r="P19" i="3"/>
  <c r="O19" i="3"/>
  <c r="N19" i="3"/>
  <c r="M19" i="3"/>
  <c r="K19" i="3"/>
  <c r="J19" i="3"/>
  <c r="I19" i="3"/>
  <c r="H19" i="3"/>
  <c r="G19" i="3"/>
  <c r="F19" i="3"/>
  <c r="E19" i="3"/>
  <c r="D19" i="3"/>
  <c r="C19" i="3"/>
  <c r="Q18" i="3"/>
  <c r="P18" i="3"/>
  <c r="O18" i="3"/>
  <c r="N18" i="3"/>
  <c r="M18" i="3"/>
  <c r="K18" i="3"/>
  <c r="J18" i="3"/>
  <c r="I18" i="3"/>
  <c r="H18" i="3"/>
  <c r="G18" i="3"/>
  <c r="F18" i="3"/>
  <c r="E18" i="3"/>
  <c r="D18" i="3"/>
  <c r="C18" i="3"/>
  <c r="Q17" i="3"/>
  <c r="P17" i="3"/>
  <c r="O17" i="3"/>
  <c r="N17" i="3"/>
  <c r="M17" i="3"/>
  <c r="L17" i="3"/>
  <c r="K17" i="3"/>
  <c r="J17" i="3"/>
  <c r="I17" i="3"/>
  <c r="H17" i="3"/>
  <c r="G17" i="3"/>
  <c r="F17" i="3"/>
  <c r="E17" i="3"/>
  <c r="D17" i="3"/>
  <c r="C17" i="3"/>
  <c r="V40" i="2"/>
  <c r="R40" i="2" s="1"/>
  <c r="E40" i="2"/>
  <c r="V39" i="2"/>
  <c r="R39" i="2"/>
  <c r="E39" i="2"/>
  <c r="V38" i="2"/>
  <c r="R38" i="2"/>
  <c r="E38" i="2"/>
  <c r="V37" i="2"/>
  <c r="R37" i="2" s="1"/>
  <c r="E37" i="2"/>
  <c r="V36" i="2"/>
  <c r="R36" i="2" s="1"/>
  <c r="E36" i="2"/>
  <c r="V35" i="2"/>
  <c r="R35" i="2" s="1"/>
  <c r="E35" i="2"/>
  <c r="V34" i="2"/>
  <c r="R34" i="2"/>
  <c r="E34" i="2"/>
  <c r="V33" i="2"/>
  <c r="R33" i="2" s="1"/>
  <c r="E33" i="2"/>
  <c r="V32" i="2"/>
  <c r="R32" i="2" s="1"/>
  <c r="E32" i="2"/>
  <c r="V31" i="2"/>
  <c r="R31" i="2"/>
  <c r="E31" i="2"/>
  <c r="V30" i="2"/>
  <c r="R30" i="2"/>
  <c r="E30" i="2"/>
  <c r="X21" i="2"/>
  <c r="W21" i="2"/>
  <c r="T21" i="2"/>
  <c r="S21" i="2"/>
  <c r="Q21" i="2"/>
  <c r="P21" i="2"/>
  <c r="O21" i="2"/>
  <c r="N21" i="2"/>
  <c r="M21" i="2"/>
  <c r="L21" i="2"/>
  <c r="K21" i="2"/>
  <c r="J21" i="2"/>
  <c r="I21" i="2"/>
  <c r="G21" i="2"/>
  <c r="F21" i="2"/>
  <c r="D21" i="2"/>
  <c r="C21" i="2"/>
  <c r="E21" i="2" s="1"/>
  <c r="X20" i="2"/>
  <c r="W20" i="2"/>
  <c r="T20" i="2"/>
  <c r="S20" i="2"/>
  <c r="Q20" i="2"/>
  <c r="P20" i="2"/>
  <c r="O20" i="2"/>
  <c r="N20" i="2"/>
  <c r="M20" i="2"/>
  <c r="L20" i="2"/>
  <c r="K20" i="2"/>
  <c r="J20" i="2"/>
  <c r="I20" i="2"/>
  <c r="G20" i="2"/>
  <c r="F20" i="2"/>
  <c r="D20" i="2"/>
  <c r="C20" i="2"/>
  <c r="X19" i="2"/>
  <c r="W19" i="2"/>
  <c r="T19" i="2"/>
  <c r="S19" i="2"/>
  <c r="Q19" i="2"/>
  <c r="P19" i="2"/>
  <c r="O19" i="2"/>
  <c r="N19" i="2"/>
  <c r="M19" i="2"/>
  <c r="L19" i="2"/>
  <c r="K19" i="2"/>
  <c r="J19" i="2"/>
  <c r="G19" i="2"/>
  <c r="F19" i="2"/>
  <c r="D19" i="2"/>
  <c r="C19" i="2"/>
  <c r="X18" i="2"/>
  <c r="W18" i="2"/>
  <c r="T18" i="2"/>
  <c r="S18" i="2"/>
  <c r="Q18" i="2"/>
  <c r="P18" i="2"/>
  <c r="O18" i="2"/>
  <c r="N18" i="2"/>
  <c r="M18" i="2"/>
  <c r="L18" i="2"/>
  <c r="K18" i="2"/>
  <c r="J18" i="2"/>
  <c r="I18" i="2"/>
  <c r="G18" i="2"/>
  <c r="F18" i="2"/>
  <c r="D18" i="2"/>
  <c r="C18" i="2"/>
  <c r="E18" i="2" s="1"/>
  <c r="X17" i="2"/>
  <c r="W17" i="2"/>
  <c r="V17" i="2"/>
  <c r="T17" i="2"/>
  <c r="S17" i="2"/>
  <c r="Q17" i="2"/>
  <c r="R17" i="2" s="1"/>
  <c r="P17" i="2"/>
  <c r="O17" i="2"/>
  <c r="N17" i="2"/>
  <c r="M17" i="2"/>
  <c r="L17" i="2"/>
  <c r="J17" i="2"/>
  <c r="I17" i="2"/>
  <c r="G17" i="2"/>
  <c r="F17" i="2"/>
  <c r="D17" i="2"/>
  <c r="C17" i="2"/>
  <c r="E17" i="2" s="1"/>
  <c r="V16" i="2"/>
  <c r="R16" i="2" s="1"/>
  <c r="E16" i="2"/>
  <c r="V15" i="2"/>
  <c r="R15" i="2"/>
  <c r="E15" i="2"/>
  <c r="V14" i="2"/>
  <c r="R14" i="2"/>
  <c r="E14" i="2"/>
  <c r="V13" i="2"/>
  <c r="R13" i="2" s="1"/>
  <c r="E13" i="2"/>
  <c r="V12" i="2"/>
  <c r="R12" i="2" s="1"/>
  <c r="E12" i="2"/>
  <c r="V11" i="2"/>
  <c r="R11" i="2" s="1"/>
  <c r="V10" i="2"/>
  <c r="R10" i="2" s="1"/>
  <c r="V9" i="2"/>
  <c r="R9" i="2"/>
  <c r="E9" i="2"/>
  <c r="V8" i="2"/>
  <c r="R8" i="2"/>
  <c r="E8" i="2"/>
  <c r="V7" i="2"/>
  <c r="R7" i="2" s="1"/>
  <c r="E7" i="2"/>
  <c r="V6" i="2"/>
  <c r="R6" i="2" s="1"/>
  <c r="E6" i="2"/>
  <c r="P41" i="1"/>
  <c r="P40" i="1"/>
  <c r="P39" i="1"/>
  <c r="P38" i="1"/>
  <c r="P37" i="1"/>
  <c r="P36" i="1"/>
  <c r="P35" i="1"/>
  <c r="P34" i="1"/>
  <c r="P33" i="1"/>
  <c r="P32" i="1"/>
  <c r="P31" i="1"/>
  <c r="P22" i="1"/>
  <c r="O22" i="1"/>
  <c r="N22" i="1"/>
  <c r="M22" i="1"/>
  <c r="L22" i="1"/>
  <c r="K22" i="1"/>
  <c r="J22" i="1"/>
  <c r="I22" i="1"/>
  <c r="H22" i="1"/>
  <c r="G22" i="1"/>
  <c r="F22" i="1"/>
  <c r="E22" i="1"/>
  <c r="P21" i="1"/>
  <c r="O21" i="1"/>
  <c r="N21" i="1"/>
  <c r="M21" i="1"/>
  <c r="L21" i="1"/>
  <c r="K21" i="1"/>
  <c r="J21" i="1"/>
  <c r="I21" i="1"/>
  <c r="H21" i="1"/>
  <c r="G21" i="1"/>
  <c r="F21" i="1"/>
  <c r="E21" i="1"/>
  <c r="P20" i="1"/>
  <c r="O20" i="1"/>
  <c r="N20" i="1"/>
  <c r="M20" i="1"/>
  <c r="L20" i="1"/>
  <c r="K20" i="1"/>
  <c r="J20" i="1"/>
  <c r="I20" i="1"/>
  <c r="H20" i="1"/>
  <c r="G20" i="1"/>
  <c r="F20" i="1"/>
  <c r="E20" i="1"/>
  <c r="P19" i="1"/>
  <c r="O19" i="1"/>
  <c r="N19" i="1"/>
  <c r="M19" i="1"/>
  <c r="L19" i="1"/>
  <c r="K19" i="1"/>
  <c r="J19" i="1"/>
  <c r="I19" i="1"/>
  <c r="H19" i="1"/>
  <c r="G19" i="1"/>
  <c r="F19" i="1"/>
  <c r="E19" i="1"/>
  <c r="P18" i="1"/>
  <c r="O18" i="1"/>
  <c r="M18" i="1"/>
  <c r="L18" i="1"/>
  <c r="K18" i="1"/>
  <c r="J18" i="1"/>
  <c r="E18" i="1"/>
  <c r="P17" i="1"/>
  <c r="P16" i="1"/>
  <c r="P15" i="1"/>
  <c r="P14" i="1"/>
  <c r="P13" i="1"/>
  <c r="P12" i="1"/>
  <c r="P11" i="1"/>
  <c r="P10" i="1"/>
  <c r="P9" i="1"/>
  <c r="P6" i="1"/>
  <c r="V19" i="2" l="1"/>
  <c r="E19" i="2"/>
  <c r="E20" i="2"/>
  <c r="R19" i="2"/>
  <c r="V18" i="2"/>
  <c r="R18" i="2" s="1"/>
  <c r="V20" i="2"/>
  <c r="R20" i="2" s="1"/>
  <c r="V21" i="2"/>
  <c r="R21" i="2" s="1"/>
</calcChain>
</file>

<file path=xl/sharedStrings.xml><?xml version="1.0" encoding="utf-8"?>
<sst xmlns="http://schemas.openxmlformats.org/spreadsheetml/2006/main" count="596" uniqueCount="492">
  <si>
    <t>近隣の市町村勢一覧（１）</t>
    <phoneticPr fontId="3"/>
  </si>
  <si>
    <t>市町村</t>
  </si>
  <si>
    <t>市町村役場</t>
  </si>
  <si>
    <t>産業別15歳以上就業者数
（22年国勢調査）　</t>
    <phoneticPr fontId="3"/>
  </si>
  <si>
    <t>所在地</t>
  </si>
  <si>
    <t>郵便番号</t>
  </si>
  <si>
    <t>電話番号
（代表）</t>
    <phoneticPr fontId="3"/>
  </si>
  <si>
    <t>世帯数</t>
    <phoneticPr fontId="3"/>
  </si>
  <si>
    <t>人口</t>
    <phoneticPr fontId="3"/>
  </si>
  <si>
    <t>男</t>
    <phoneticPr fontId="3"/>
  </si>
  <si>
    <t>女</t>
    <rPh sb="0" eb="1">
      <t>オンナ</t>
    </rPh>
    <phoneticPr fontId="3"/>
  </si>
  <si>
    <t>総数 1)</t>
    <phoneticPr fontId="3"/>
  </si>
  <si>
    <t>第１次
産　業</t>
    <phoneticPr fontId="3"/>
  </si>
  <si>
    <t>第２次
産　業</t>
    <phoneticPr fontId="3"/>
  </si>
  <si>
    <t>第３次
産　業</t>
    <phoneticPr fontId="3"/>
  </si>
  <si>
    <t>出生</t>
    <phoneticPr fontId="3"/>
  </si>
  <si>
    <t>死亡</t>
    <phoneticPr fontId="3"/>
  </si>
  <si>
    <t>自然増減</t>
    <phoneticPr fontId="3"/>
  </si>
  <si>
    <t>（ｋ㎡）</t>
    <phoneticPr fontId="3"/>
  </si>
  <si>
    <t>（世帯）</t>
    <phoneticPr fontId="3"/>
  </si>
  <si>
    <t>（人）</t>
    <rPh sb="1" eb="2">
      <t>ニン</t>
    </rPh>
    <phoneticPr fontId="3"/>
  </si>
  <si>
    <t>鳥取県</t>
  </si>
  <si>
    <t>鳥取市東町
1-220</t>
    <phoneticPr fontId="3"/>
  </si>
  <si>
    <t>680-8570</t>
  </si>
  <si>
    <t>0857-26-7111</t>
  </si>
  <si>
    <t>市計</t>
    <phoneticPr fontId="3"/>
  </si>
  <si>
    <t>郡計</t>
    <phoneticPr fontId="3"/>
  </si>
  <si>
    <t>鳥取市</t>
  </si>
  <si>
    <t>尚徳町116</t>
  </si>
  <si>
    <t>680-8571</t>
  </si>
  <si>
    <t>0857-22-8111</t>
  </si>
  <si>
    <t>米子市</t>
  </si>
  <si>
    <t>加茂町1-1</t>
  </si>
  <si>
    <t>683-8686</t>
    <phoneticPr fontId="3"/>
  </si>
  <si>
    <t>0859-22-7111</t>
    <phoneticPr fontId="3"/>
  </si>
  <si>
    <t>倉吉市</t>
  </si>
  <si>
    <t>葵町722</t>
  </si>
  <si>
    <t>682-8611</t>
    <phoneticPr fontId="3"/>
  </si>
  <si>
    <t>0858-22-8111</t>
    <phoneticPr fontId="3"/>
  </si>
  <si>
    <t>境港市</t>
  </si>
  <si>
    <t>上道町3000</t>
    <phoneticPr fontId="3"/>
  </si>
  <si>
    <t>684-8501</t>
  </si>
  <si>
    <t>0859-44-2111</t>
  </si>
  <si>
    <t>東伯郡</t>
  </si>
  <si>
    <t>三朝町</t>
    <phoneticPr fontId="3"/>
  </si>
  <si>
    <t>大瀬999-2</t>
  </si>
  <si>
    <t>682-0195</t>
  </si>
  <si>
    <t>0858-43-1111</t>
  </si>
  <si>
    <t>湯梨浜町</t>
    <rPh sb="0" eb="1">
      <t>ユ</t>
    </rPh>
    <rPh sb="1" eb="2">
      <t>リ</t>
    </rPh>
    <rPh sb="2" eb="3">
      <t>ハマ</t>
    </rPh>
    <rPh sb="3" eb="4">
      <t>マチ</t>
    </rPh>
    <phoneticPr fontId="3"/>
  </si>
  <si>
    <t>久留19-1</t>
    <phoneticPr fontId="3"/>
  </si>
  <si>
    <t>682-0723</t>
    <phoneticPr fontId="3"/>
  </si>
  <si>
    <t>0858-35-3111</t>
    <phoneticPr fontId="3"/>
  </si>
  <si>
    <t>琴浦町</t>
    <rPh sb="0" eb="1">
      <t>コト</t>
    </rPh>
    <rPh sb="1" eb="2">
      <t>ウラ</t>
    </rPh>
    <rPh sb="2" eb="3">
      <t>マチ</t>
    </rPh>
    <phoneticPr fontId="3"/>
  </si>
  <si>
    <t>徳万591-2</t>
  </si>
  <si>
    <t>689-2392</t>
  </si>
  <si>
    <t>0858-52-2111</t>
    <phoneticPr fontId="3"/>
  </si>
  <si>
    <t>北栄町</t>
    <rPh sb="1" eb="2">
      <t>エイ</t>
    </rPh>
    <phoneticPr fontId="3"/>
  </si>
  <si>
    <t>由良宿423-1</t>
  </si>
  <si>
    <t>689-2292</t>
  </si>
  <si>
    <t>0858-37-3111</t>
  </si>
  <si>
    <t>岩美郡</t>
  </si>
  <si>
    <t>八頭郡</t>
  </si>
  <si>
    <t>東伯郡</t>
    <rPh sb="0" eb="3">
      <t>トウハクグン</t>
    </rPh>
    <phoneticPr fontId="3"/>
  </si>
  <si>
    <t>西伯郡</t>
  </si>
  <si>
    <t>日野郡</t>
  </si>
  <si>
    <t>資料出所</t>
  </si>
  <si>
    <t>県地域振興課</t>
    <rPh sb="0" eb="1">
      <t>ケン</t>
    </rPh>
    <rPh sb="1" eb="3">
      <t>チイキ</t>
    </rPh>
    <rPh sb="3" eb="4">
      <t>シン</t>
    </rPh>
    <rPh sb="4" eb="5">
      <t>コウ</t>
    </rPh>
    <rPh sb="5" eb="6">
      <t>カ</t>
    </rPh>
    <phoneticPr fontId="3"/>
  </si>
  <si>
    <t>国土交通省
国土地理院</t>
    <rPh sb="0" eb="2">
      <t>コクド</t>
    </rPh>
    <rPh sb="2" eb="5">
      <t>コウツウショウ</t>
    </rPh>
    <phoneticPr fontId="3"/>
  </si>
  <si>
    <t>総務省</t>
    <rPh sb="0" eb="2">
      <t>ソウム</t>
    </rPh>
    <rPh sb="2" eb="3">
      <t>ショウ</t>
    </rPh>
    <phoneticPr fontId="3"/>
  </si>
  <si>
    <t>県統計課</t>
  </si>
  <si>
    <t>【資料】</t>
    <phoneticPr fontId="3"/>
  </si>
  <si>
    <t>【 注 】</t>
    <rPh sb="2" eb="3">
      <t>チュウ</t>
    </rPh>
    <phoneticPr fontId="3"/>
  </si>
  <si>
    <t>1）　総数には分類不能の産業を含む。</t>
    <rPh sb="3" eb="5">
      <t>ソウスウ</t>
    </rPh>
    <rPh sb="7" eb="9">
      <t>ブンルイ</t>
    </rPh>
    <rPh sb="9" eb="11">
      <t>フノウ</t>
    </rPh>
    <rPh sb="12" eb="14">
      <t>サンギョウ</t>
    </rPh>
    <rPh sb="15" eb="16">
      <t>フク</t>
    </rPh>
    <phoneticPr fontId="3"/>
  </si>
  <si>
    <t>岩美郡</t>
    <rPh sb="0" eb="3">
      <t>イワミグン</t>
    </rPh>
    <phoneticPr fontId="3"/>
  </si>
  <si>
    <t>八頭郡</t>
    <rPh sb="0" eb="3">
      <t>ヤズグン</t>
    </rPh>
    <phoneticPr fontId="3"/>
  </si>
  <si>
    <t>西伯郡</t>
    <rPh sb="0" eb="3">
      <t>サイハクグン</t>
    </rPh>
    <phoneticPr fontId="3"/>
  </si>
  <si>
    <t>日野郡</t>
    <rPh sb="0" eb="3">
      <t>ヒノグン</t>
    </rPh>
    <phoneticPr fontId="3"/>
  </si>
  <si>
    <t>近隣の市町村勢一覧（２）</t>
    <phoneticPr fontId="3"/>
  </si>
  <si>
    <t>販売農家
における
農家人口
（22.2.1）</t>
    <rPh sb="0" eb="2">
      <t>ハンバイ</t>
    </rPh>
    <rPh sb="2" eb="4">
      <t>ノウカ</t>
    </rPh>
    <phoneticPr fontId="3"/>
  </si>
  <si>
    <t>農　業
産出額
（18年）</t>
    <rPh sb="5" eb="6">
      <t>シュツ</t>
    </rPh>
    <phoneticPr fontId="3"/>
  </si>
  <si>
    <t>労働力状態
（22年国勢調査）</t>
  </si>
  <si>
    <t>15歳以上人口</t>
    <rPh sb="2" eb="3">
      <t>サイ</t>
    </rPh>
    <rPh sb="3" eb="5">
      <t>イジョウ</t>
    </rPh>
    <rPh sb="5" eb="7">
      <t>ジンコウ</t>
    </rPh>
    <phoneticPr fontId="3"/>
  </si>
  <si>
    <t>総数</t>
    <rPh sb="0" eb="2">
      <t>ソウスウ</t>
    </rPh>
    <phoneticPr fontId="3"/>
  </si>
  <si>
    <t>不詳</t>
    <rPh sb="0" eb="2">
      <t>フショウ</t>
    </rPh>
    <phoneticPr fontId="3"/>
  </si>
  <si>
    <t>転入</t>
    <phoneticPr fontId="3"/>
  </si>
  <si>
    <t>転出</t>
    <phoneticPr fontId="3"/>
  </si>
  <si>
    <t>社会増減</t>
    <phoneticPr fontId="3"/>
  </si>
  <si>
    <t>総数</t>
    <phoneticPr fontId="3"/>
  </si>
  <si>
    <t>うち専業</t>
    <phoneticPr fontId="3"/>
  </si>
  <si>
    <t>計</t>
    <rPh sb="0" eb="1">
      <t>ケイ</t>
    </rPh>
    <phoneticPr fontId="3"/>
  </si>
  <si>
    <t>田</t>
  </si>
  <si>
    <t>畑</t>
  </si>
  <si>
    <t>作付面積</t>
  </si>
  <si>
    <t>収穫量</t>
  </si>
  <si>
    <t>労働力
人口</t>
    <phoneticPr fontId="3"/>
  </si>
  <si>
    <t>労働力
率</t>
  </si>
  <si>
    <t>事業所</t>
  </si>
  <si>
    <t>従業者</t>
  </si>
  <si>
    <t>（戸）</t>
    <rPh sb="1" eb="2">
      <t>コ</t>
    </rPh>
    <phoneticPr fontId="3"/>
  </si>
  <si>
    <t>（ha）</t>
    <phoneticPr fontId="3"/>
  </si>
  <si>
    <t>（t）</t>
    <phoneticPr fontId="3"/>
  </si>
  <si>
    <t>（千万円）</t>
    <rPh sb="1" eb="4">
      <t>センマンエン</t>
    </rPh>
    <phoneticPr fontId="3"/>
  </si>
  <si>
    <t>（％）</t>
    <phoneticPr fontId="3"/>
  </si>
  <si>
    <t>（所）</t>
    <rPh sb="1" eb="2">
      <t>ショ</t>
    </rPh>
    <phoneticPr fontId="3"/>
  </si>
  <si>
    <t>関金町</t>
  </si>
  <si>
    <t>三朝町</t>
  </si>
  <si>
    <t>総務省</t>
    <rPh sb="2" eb="3">
      <t>ショウ</t>
    </rPh>
    <phoneticPr fontId="3"/>
  </si>
  <si>
    <t>【 注 】</t>
    <phoneticPr fontId="3"/>
  </si>
  <si>
    <t>岩美町</t>
    <rPh sb="0" eb="3">
      <t>イワミチョウ</t>
    </rPh>
    <phoneticPr fontId="3"/>
  </si>
  <si>
    <t>若桜町</t>
    <rPh sb="0" eb="3">
      <t>ワカサチョウ</t>
    </rPh>
    <phoneticPr fontId="3"/>
  </si>
  <si>
    <t>智頭町</t>
    <rPh sb="0" eb="2">
      <t>チズ</t>
    </rPh>
    <rPh sb="2" eb="3">
      <t>マチ</t>
    </rPh>
    <phoneticPr fontId="3"/>
  </si>
  <si>
    <t>八頭町</t>
    <rPh sb="0" eb="2">
      <t>ヤズ</t>
    </rPh>
    <rPh sb="2" eb="3">
      <t>チョウ</t>
    </rPh>
    <phoneticPr fontId="3"/>
  </si>
  <si>
    <t>日吉津村</t>
    <rPh sb="0" eb="1">
      <t>ヒ</t>
    </rPh>
    <rPh sb="1" eb="2">
      <t>ヨシ</t>
    </rPh>
    <rPh sb="2" eb="3">
      <t>ツ</t>
    </rPh>
    <rPh sb="3" eb="4">
      <t>ムラ</t>
    </rPh>
    <phoneticPr fontId="3"/>
  </si>
  <si>
    <t>大山町</t>
    <rPh sb="0" eb="3">
      <t>ダイセンチョウ</t>
    </rPh>
    <phoneticPr fontId="3"/>
  </si>
  <si>
    <t>南部町</t>
    <rPh sb="0" eb="3">
      <t>ナンブチョウ</t>
    </rPh>
    <phoneticPr fontId="3"/>
  </si>
  <si>
    <t>伯耆町</t>
    <rPh sb="0" eb="3">
      <t>ホウキチョウ</t>
    </rPh>
    <phoneticPr fontId="3"/>
  </si>
  <si>
    <t>日南町</t>
    <rPh sb="0" eb="3">
      <t>ニチナンチョウ</t>
    </rPh>
    <phoneticPr fontId="3"/>
  </si>
  <si>
    <t>日野町</t>
    <rPh sb="0" eb="3">
      <t>ヒノチョウ</t>
    </rPh>
    <phoneticPr fontId="3"/>
  </si>
  <si>
    <t>江府町</t>
    <rPh sb="0" eb="3">
      <t>コウフチョウ</t>
    </rPh>
    <phoneticPr fontId="3"/>
  </si>
  <si>
    <t>面積
（27.10.1）</t>
    <phoneticPr fontId="3"/>
  </si>
  <si>
    <t>国勢調査
（27.10.1）</t>
    <phoneticPr fontId="3"/>
  </si>
  <si>
    <t>自然動態
（27.1.1～27.12.31）</t>
    <phoneticPr fontId="3"/>
  </si>
  <si>
    <t>「平成28年版鳥取県勢要覧」　鳥取県統計課</t>
    <phoneticPr fontId="3"/>
  </si>
  <si>
    <t>社会動態
（27.1.1～27.12.31）</t>
    <phoneticPr fontId="3"/>
  </si>
  <si>
    <t>販売農家数 1）
（27.2.1）</t>
    <rPh sb="0" eb="2">
      <t>ハンバイ</t>
    </rPh>
    <rPh sb="2" eb="4">
      <t>ノウカ</t>
    </rPh>
    <phoneticPr fontId="3"/>
  </si>
  <si>
    <t>耕地面積
（27.7.15）</t>
    <phoneticPr fontId="3"/>
  </si>
  <si>
    <t>米
（水稲・27年）</t>
    <phoneticPr fontId="3"/>
  </si>
  <si>
    <t>林野面積
（27.2.1）</t>
    <phoneticPr fontId="3"/>
  </si>
  <si>
    <t>近隣の市町村勢一覧（３）</t>
    <phoneticPr fontId="3"/>
  </si>
  <si>
    <t>市町村</t>
    <phoneticPr fontId="3"/>
  </si>
  <si>
    <t>商業　1)
（26.7.1）</t>
    <phoneticPr fontId="3"/>
  </si>
  <si>
    <t>事業所</t>
    <rPh sb="0" eb="3">
      <t>ジギョウショ</t>
    </rPh>
    <phoneticPr fontId="3"/>
  </si>
  <si>
    <t>年間商品
販売額</t>
    <phoneticPr fontId="3"/>
  </si>
  <si>
    <t>歳 入
決算額</t>
    <rPh sb="0" eb="1">
      <t>サイ</t>
    </rPh>
    <rPh sb="2" eb="3">
      <t>イレル</t>
    </rPh>
    <rPh sb="4" eb="6">
      <t>ケッサン</t>
    </rPh>
    <rPh sb="6" eb="7">
      <t>ガク</t>
    </rPh>
    <phoneticPr fontId="3"/>
  </si>
  <si>
    <t>（うち）
市町村税</t>
    <phoneticPr fontId="3"/>
  </si>
  <si>
    <t>歳　出
決算額</t>
    <phoneticPr fontId="3"/>
  </si>
  <si>
    <t>年度末
被保険者数</t>
    <rPh sb="0" eb="3">
      <t>ネンドマツ</t>
    </rPh>
    <rPh sb="4" eb="8">
      <t>ヒホケンシャ</t>
    </rPh>
    <rPh sb="8" eb="9">
      <t>スウ</t>
    </rPh>
    <phoneticPr fontId="3"/>
  </si>
  <si>
    <t>保険給付費</t>
    <rPh sb="0" eb="2">
      <t>ホケン</t>
    </rPh>
    <rPh sb="2" eb="4">
      <t>キュウフ</t>
    </rPh>
    <rPh sb="4" eb="5">
      <t>ヒ</t>
    </rPh>
    <phoneticPr fontId="3"/>
  </si>
  <si>
    <t>給水人口</t>
    <phoneticPr fontId="3"/>
  </si>
  <si>
    <t>普及率</t>
  </si>
  <si>
    <t>総数</t>
    <phoneticPr fontId="3"/>
  </si>
  <si>
    <t>（うち）
男</t>
    <phoneticPr fontId="3"/>
  </si>
  <si>
    <t>小学校</t>
  </si>
  <si>
    <t>中学校</t>
  </si>
  <si>
    <t>（百万円）</t>
    <rPh sb="1" eb="2">
      <t>ヒャク</t>
    </rPh>
    <rPh sb="2" eb="4">
      <t>マンエン</t>
    </rPh>
    <phoneticPr fontId="3"/>
  </si>
  <si>
    <t>（千円）</t>
    <rPh sb="1" eb="2">
      <t>セン</t>
    </rPh>
    <rPh sb="2" eb="3">
      <t>エン</t>
    </rPh>
    <phoneticPr fontId="3"/>
  </si>
  <si>
    <t>（千円）</t>
    <rPh sb="1" eb="3">
      <t>センエン</t>
    </rPh>
    <phoneticPr fontId="3"/>
  </si>
  <si>
    <t>（％）</t>
    <phoneticPr fontId="3"/>
  </si>
  <si>
    <t>（台）</t>
    <rPh sb="1" eb="2">
      <t>ダイ</t>
    </rPh>
    <phoneticPr fontId="3"/>
  </si>
  <si>
    <t>-</t>
    <phoneticPr fontId="3"/>
  </si>
  <si>
    <t>経済産業省</t>
    <rPh sb="0" eb="2">
      <t>ケイザイ</t>
    </rPh>
    <phoneticPr fontId="3"/>
  </si>
  <si>
    <t>県地域振興課</t>
    <phoneticPr fontId="3"/>
  </si>
  <si>
    <t>県水・大気環境課</t>
    <rPh sb="1" eb="2">
      <t>ミズ</t>
    </rPh>
    <rPh sb="3" eb="5">
      <t>タイキ</t>
    </rPh>
    <rPh sb="5" eb="7">
      <t>カンキョウ</t>
    </rPh>
    <phoneticPr fontId="3"/>
  </si>
  <si>
    <t>県選挙管理委員会</t>
    <rPh sb="1" eb="3">
      <t>センキョ</t>
    </rPh>
    <rPh sb="3" eb="5">
      <t>カンリ</t>
    </rPh>
    <rPh sb="5" eb="8">
      <t>イインカイ</t>
    </rPh>
    <phoneticPr fontId="3"/>
  </si>
  <si>
    <t>県統計課</t>
    <rPh sb="1" eb="3">
      <t>トウケイ</t>
    </rPh>
    <rPh sb="3" eb="4">
      <t>カ</t>
    </rPh>
    <phoneticPr fontId="3"/>
  </si>
  <si>
    <t>中国運輸局
鳥取運輸支局</t>
    <rPh sb="0" eb="2">
      <t>チュウゴク</t>
    </rPh>
    <rPh sb="2" eb="4">
      <t>ウンユ</t>
    </rPh>
    <rPh sb="4" eb="5">
      <t>キョク</t>
    </rPh>
    <rPh sb="6" eb="8">
      <t>トットリ</t>
    </rPh>
    <rPh sb="8" eb="10">
      <t>ウンユ</t>
    </rPh>
    <rPh sb="10" eb="12">
      <t>シキョク</t>
    </rPh>
    <phoneticPr fontId="3"/>
  </si>
  <si>
    <t>2) 市町村国民健康保険事業会計の合計。</t>
    <rPh sb="3" eb="6">
      <t>シチョウソン</t>
    </rPh>
    <rPh sb="6" eb="8">
      <t>コクミン</t>
    </rPh>
    <rPh sb="8" eb="10">
      <t>ケンコウ</t>
    </rPh>
    <rPh sb="10" eb="12">
      <t>ホケン</t>
    </rPh>
    <rPh sb="12" eb="14">
      <t>ジギョウ</t>
    </rPh>
    <rPh sb="14" eb="16">
      <t>カイケイ</t>
    </rPh>
    <rPh sb="17" eb="19">
      <t>ゴウケイ</t>
    </rPh>
    <phoneticPr fontId="3"/>
  </si>
  <si>
    <t>3) 学校の所在する市町村ごとに集計。</t>
    <phoneticPr fontId="3"/>
  </si>
  <si>
    <t>4） 軽二輪を除く。</t>
    <rPh sb="3" eb="4">
      <t>ケイ</t>
    </rPh>
    <rPh sb="4" eb="5">
      <t>ニ</t>
    </rPh>
    <rPh sb="5" eb="6">
      <t>リン</t>
    </rPh>
    <rPh sb="7" eb="8">
      <t>ノゾ</t>
    </rPh>
    <phoneticPr fontId="3"/>
  </si>
  <si>
    <t>市町村財政
（普通会計・26年度）　</t>
    <phoneticPr fontId="3"/>
  </si>
  <si>
    <t>国民健康保険　2)
（26年度）</t>
    <rPh sb="13" eb="15">
      <t>ネンド</t>
    </rPh>
    <phoneticPr fontId="3"/>
  </si>
  <si>
    <t>水道
（26.3.31）</t>
    <phoneticPr fontId="3"/>
  </si>
  <si>
    <t>選挙人名簿登録者数
（28.9.2）</t>
    <phoneticPr fontId="3"/>
  </si>
  <si>
    <t>児童・生徒数　3)
（28.5.1)</t>
    <phoneticPr fontId="3"/>
  </si>
  <si>
    <t>自動車 4)
保有台数
（28.3.31)</t>
    <phoneticPr fontId="3"/>
  </si>
  <si>
    <t>1） 民間事業所数（事業内容等不詳事業所を除く）。</t>
    <rPh sb="3" eb="5">
      <t>ミンカン</t>
    </rPh>
    <rPh sb="5" eb="8">
      <t>ジギョウショ</t>
    </rPh>
    <rPh sb="8" eb="9">
      <t>スウ</t>
    </rPh>
    <rPh sb="10" eb="12">
      <t>ジギョウ</t>
    </rPh>
    <rPh sb="12" eb="14">
      <t>ナイヨウ</t>
    </rPh>
    <rPh sb="14" eb="15">
      <t>トウ</t>
    </rPh>
    <rPh sb="15" eb="17">
      <t>フショウ</t>
    </rPh>
    <rPh sb="17" eb="20">
      <t>ジギョウショ</t>
    </rPh>
    <rPh sb="19" eb="20">
      <t>ショ</t>
    </rPh>
    <rPh sb="21" eb="22">
      <t>ノゾ</t>
    </rPh>
    <phoneticPr fontId="3"/>
  </si>
  <si>
    <t>年表（１）</t>
    <phoneticPr fontId="3"/>
  </si>
  <si>
    <t>西暦（年号）</t>
    <phoneticPr fontId="3"/>
  </si>
  <si>
    <t>お　も　な　こ　と　が　ら</t>
    <phoneticPr fontId="3"/>
  </si>
  <si>
    <t>社　会　の　う　ご　き</t>
    <phoneticPr fontId="3"/>
  </si>
  <si>
    <t>前5000～3000</t>
  </si>
  <si>
    <t>▼無土器時代</t>
  </si>
  <si>
    <t>▼県下で8個の銅鐸が発見された</t>
  </si>
  <si>
    <t>前3000～2000</t>
  </si>
  <si>
    <t>▼縄文文化時代（採集経済時代）▼新石器時代▼弥生文化時代（墳墓遺跡・かめ棺埋葬―原始農業時代）</t>
  </si>
  <si>
    <t>▼小国分立から国家統一への時代</t>
  </si>
  <si>
    <t>前2000～後600</t>
  </si>
  <si>
    <t>▼弥生文化時代～古墳文化時代（大宮・国府・上神・三明寺・波々伎神社古墳などが築造された）▼大御堂をはじめ大原・石塚・藤井に寺が創建された</t>
  </si>
  <si>
    <t>▼県下には十数カ所の廃寺跡がある_x000D_
▼銀銭と銅銭の比価を定める</t>
    <phoneticPr fontId="3"/>
  </si>
  <si>
    <t>721（養老5）</t>
    <phoneticPr fontId="3"/>
  </si>
  <si>
    <t>▼長谷寺を建立したという</t>
  </si>
  <si>
    <t>757（天平頃）</t>
  </si>
  <si>
    <t>▼伯耆国分寺を創建（旧社村）</t>
  </si>
  <si>
    <t>947（天暦元）</t>
    <phoneticPr fontId="3"/>
  </si>
  <si>
    <t>▼国分寺を焼失</t>
  </si>
  <si>
    <t>1185（文治元）</t>
    <rPh sb="5" eb="7">
      <t>ブンジ</t>
    </rPh>
    <rPh sb="7" eb="8">
      <t>ゲン</t>
    </rPh>
    <phoneticPr fontId="3"/>
  </si>
  <si>
    <t>▼平家残党が河来見に隠れ住むとか</t>
  </si>
  <si>
    <t>▼壇ノ浦の戦で平氏滅亡</t>
  </si>
  <si>
    <t>1258（正嘉2）</t>
    <rPh sb="6" eb="7">
      <t>カ</t>
    </rPh>
    <phoneticPr fontId="3"/>
  </si>
  <si>
    <t>▼東郷庄園中分絵図をつくる</t>
  </si>
  <si>
    <t>1333（元弘3）</t>
    <phoneticPr fontId="3"/>
  </si>
  <si>
    <t>▼上神直行など名和勢に加わる</t>
  </si>
  <si>
    <t>▼鎌倉幕府滅ぶ</t>
    <rPh sb="5" eb="6">
      <t>ホロ</t>
    </rPh>
    <phoneticPr fontId="3"/>
  </si>
  <si>
    <t>1341（暦応4）</t>
    <phoneticPr fontId="3"/>
  </si>
  <si>
    <t>▼山名時氏が因幡伯耆守護となり田内城をつくる</t>
  </si>
  <si>
    <t>1356（文和5）</t>
    <rPh sb="5" eb="6">
      <t>ブン</t>
    </rPh>
    <rPh sb="6" eb="7">
      <t>ワ</t>
    </rPh>
    <phoneticPr fontId="3"/>
  </si>
  <si>
    <t>▼山名師義が打吹城をつくる</t>
  </si>
  <si>
    <t>1524（大永4）</t>
    <phoneticPr fontId="3"/>
  </si>
  <si>
    <t>▼尼子軍乱入（5月崩れ）</t>
  </si>
  <si>
    <t>1544（天文13）</t>
    <phoneticPr fontId="3"/>
  </si>
  <si>
    <t>▼洪水（甲辰の水）で見日市・鹿首村などを流失</t>
  </si>
  <si>
    <t>1632（寛永9）</t>
    <phoneticPr fontId="3"/>
  </si>
  <si>
    <t>▼荒尾志摩守がきて、以後12代のあいだこの地を領有する</t>
  </si>
  <si>
    <t>1680（延宝8）</t>
    <rPh sb="5" eb="6">
      <t>エン</t>
    </rPh>
    <rPh sb="6" eb="7">
      <t>タカラ</t>
    </rPh>
    <phoneticPr fontId="3"/>
  </si>
  <si>
    <t>▼藩の銀札を濫発し困った</t>
  </si>
  <si>
    <t>1693（元禄6）</t>
    <phoneticPr fontId="3"/>
  </si>
  <si>
    <t>▼佐平が堺から稲こき千刃の製法を伝える</t>
  </si>
  <si>
    <t>1742（寛保2）</t>
    <phoneticPr fontId="3"/>
  </si>
  <si>
    <t>▼松岡布政が伯耆民談記を著す（この頃2郡・11郷・ 101村）▼源徳院浩禅が寺子屋を開くという</t>
  </si>
  <si>
    <t>1750（寛延3）</t>
    <phoneticPr fontId="3"/>
  </si>
  <si>
    <t>▼倉吉の大火（700戸を焼く）</t>
  </si>
  <si>
    <t>1751（寛延4）</t>
    <phoneticPr fontId="3"/>
  </si>
  <si>
    <t>▼茂島真意が寺子屋を開く</t>
  </si>
  <si>
    <t>1812（文化9）</t>
    <phoneticPr fontId="3"/>
  </si>
  <si>
    <t>▼大江盤代君の死（69歳）</t>
  </si>
  <si>
    <t>1836（天保7）</t>
    <phoneticPr fontId="3"/>
  </si>
  <si>
    <t>▼申歳の大がしん（市内の死者 1,600～ 1,700人）</t>
  </si>
  <si>
    <t>▼因伯の死者は約20,000人</t>
  </si>
  <si>
    <t>1852（嘉永5）</t>
    <phoneticPr fontId="3"/>
  </si>
  <si>
    <t>▼大阪木綿問屋（5人）と倉吉の木綿問屋（13人) が商業契約を結ぶ</t>
  </si>
  <si>
    <t>1853（嘉永6）</t>
    <phoneticPr fontId="3"/>
  </si>
  <si>
    <t>▼永井良平が倉吉絣を織りだす</t>
  </si>
  <si>
    <t>▼ペリーがくる</t>
  </si>
  <si>
    <t>1867（慶応3）</t>
    <phoneticPr fontId="3"/>
  </si>
  <si>
    <t>▼農兵に砲術のけいこを始める</t>
  </si>
  <si>
    <t>▼大政奉還</t>
  </si>
  <si>
    <t>1869（明治2）</t>
    <phoneticPr fontId="3"/>
  </si>
  <si>
    <t>▼藩校総学局倉吉分局を開く</t>
  </si>
  <si>
    <t>▼関所を廃止</t>
  </si>
  <si>
    <t>1871（明治4）</t>
    <phoneticPr fontId="3"/>
  </si>
  <si>
    <t>▼鍛冶町のちょんまげ騒動</t>
  </si>
  <si>
    <t>▼戸籍法公布</t>
  </si>
  <si>
    <t>1872（明治5）</t>
    <phoneticPr fontId="3"/>
  </si>
  <si>
    <t>▼大庄屋が郡長に、庄屋が村長になる▼倉吉郵便取扱所が設置される</t>
  </si>
  <si>
    <t>▼東京～大阪に電信開通▼太陽暦採用▼徴兵公布</t>
  </si>
  <si>
    <t>1873（明治6）</t>
    <phoneticPr fontId="3"/>
  </si>
  <si>
    <t>▼久米・河村・八橋郡役所をおく▼各地区に単位学校をつくる</t>
  </si>
  <si>
    <t>▼紀元節制定</t>
  </si>
  <si>
    <t>1876（明治9）</t>
    <phoneticPr fontId="3"/>
  </si>
  <si>
    <t>▼鳥取県を廃し、島根県に編入</t>
  </si>
  <si>
    <t>▼はい刀禁止</t>
  </si>
  <si>
    <t>1878（明治11）</t>
    <phoneticPr fontId="3"/>
  </si>
  <si>
    <t>▼郡区町村などできる（行制再編成）</t>
  </si>
  <si>
    <t>▼自由民権論が盛んになる</t>
  </si>
  <si>
    <t>1881（明治14）</t>
  </si>
  <si>
    <t>▼久米河村農学校（1885県立）設立▼奨恵社設立▼鳥取県を再置</t>
  </si>
  <si>
    <t>▼大日本農会設立</t>
    <rPh sb="6" eb="8">
      <t>セツリツ</t>
    </rPh>
    <phoneticPr fontId="3"/>
  </si>
  <si>
    <t>1883（明治16）</t>
  </si>
  <si>
    <t>▼斉木製糸場できる</t>
  </si>
  <si>
    <t>1887（明治20）</t>
  </si>
  <si>
    <t>▼倉吉融通会社設立▼久米河村二郡高等小学校設置▼東伯郡蚕糸同業組合創設</t>
  </si>
  <si>
    <t>▼東京に電燈がつく</t>
  </si>
  <si>
    <t>1888（明治21）</t>
  </si>
  <si>
    <t>▼倉吉電信局開設</t>
  </si>
  <si>
    <t>1889（明治22）</t>
  </si>
  <si>
    <t>▼倉吉町制を布く▼倉吉製糸会社設立</t>
  </si>
  <si>
    <t>▼明治憲法公布▼東海道線開通</t>
  </si>
  <si>
    <t>1892（明治25）</t>
  </si>
  <si>
    <t>▼太一車の発明（水田除草機―発明者は中井太一郎）</t>
  </si>
  <si>
    <t>1893（明治26）</t>
  </si>
  <si>
    <t>▼大洪水（死傷者 500人）</t>
  </si>
  <si>
    <t>1894（明治27）</t>
  </si>
  <si>
    <t>▼私設消防団が公設消防団となる</t>
  </si>
  <si>
    <t>▼日清戦争</t>
  </si>
  <si>
    <t>1897（明治30）</t>
  </si>
  <si>
    <t>▼倉吉絣同業組合設立▼河北高等小学校（のちの河北農）が設置される▼研志塾設置</t>
  </si>
  <si>
    <t>▼新貨幣法実施</t>
  </si>
  <si>
    <t>1903（明治36）</t>
  </si>
  <si>
    <t>▼中江に小作人組合結成▼山陰線が上井駅まで開通する</t>
    <rPh sb="9" eb="11">
      <t>ケッセイ</t>
    </rPh>
    <phoneticPr fontId="3"/>
  </si>
  <si>
    <t>▼全国の人口が 4,832万人となる</t>
  </si>
  <si>
    <t>1904（明治37）</t>
  </si>
  <si>
    <t>▼打吹公園をつくる（郡事業）</t>
  </si>
  <si>
    <t>▼日露戦争勃発▼米価１石12円89銭</t>
  </si>
  <si>
    <t>1906（明治39）</t>
  </si>
  <si>
    <t>▼私立倉吉幼稚園設立</t>
  </si>
  <si>
    <t>年表（２）</t>
    <phoneticPr fontId="3"/>
  </si>
  <si>
    <t>1907（明治40）</t>
  </si>
  <si>
    <t>▼天神野耕地整理組合が発足</t>
  </si>
  <si>
    <t>1908（明治41）</t>
  </si>
  <si>
    <t>▼倉吉女学校設置（1921県立）</t>
    <rPh sb="6" eb="8">
      <t>セッチ</t>
    </rPh>
    <phoneticPr fontId="3"/>
  </si>
  <si>
    <t>1909（明治42）</t>
  </si>
  <si>
    <t>▼県立倉吉中学校創設</t>
    <rPh sb="8" eb="10">
      <t>ソウセツ</t>
    </rPh>
    <phoneticPr fontId="3"/>
  </si>
  <si>
    <t>▼種痘法公布▼伊藤博文死去▼米価11円</t>
  </si>
  <si>
    <t>1912（明治45）</t>
  </si>
  <si>
    <t>▼倉吉線開通▼記念道路を計画</t>
    <phoneticPr fontId="3"/>
  </si>
  <si>
    <t>▼山陰線全通▼米価23円</t>
  </si>
  <si>
    <t>1914（大正3）</t>
    <phoneticPr fontId="3"/>
  </si>
  <si>
    <t>▼倉吉実科高等女学校設置</t>
    <rPh sb="1" eb="3">
      <t>クラヨシ</t>
    </rPh>
    <rPh sb="3" eb="5">
      <t>ジッカ</t>
    </rPh>
    <rPh sb="5" eb="7">
      <t>コウトウ</t>
    </rPh>
    <rPh sb="7" eb="10">
      <t>ジョガッコウ</t>
    </rPh>
    <rPh sb="10" eb="12">
      <t>セッチ</t>
    </rPh>
    <phoneticPr fontId="3"/>
  </si>
  <si>
    <t>▼第1次世界大戦</t>
  </si>
  <si>
    <t>1920（大正9）</t>
    <phoneticPr fontId="3"/>
  </si>
  <si>
    <t>▼芸術団体（砂丘社）創立</t>
    <rPh sb="10" eb="12">
      <t>ソウリツ</t>
    </rPh>
    <phoneticPr fontId="3"/>
  </si>
  <si>
    <t>▼第1回メーデー（東京）▼第1回国勢調査</t>
    <phoneticPr fontId="3"/>
  </si>
  <si>
    <t>1921（大正10）</t>
  </si>
  <si>
    <t>▼倉吉にはじめて映画館誕生</t>
    <rPh sb="11" eb="13">
      <t>タンジョウ</t>
    </rPh>
    <phoneticPr fontId="3"/>
  </si>
  <si>
    <t>1922（大正11）</t>
  </si>
  <si>
    <t>▼大谷公設運動場建設▼（中国オリンピック大会開く）</t>
    <phoneticPr fontId="3"/>
  </si>
  <si>
    <t>▼健康保険法公布</t>
    <phoneticPr fontId="3"/>
  </si>
  <si>
    <t>1927（昭和2）</t>
    <phoneticPr fontId="3"/>
  </si>
  <si>
    <t>▼地主による東伯土地株式会社創設▼東伯小作連合会を結成▼西郷小学校を全焼</t>
    <rPh sb="10" eb="14">
      <t>カブシキガイシャ</t>
    </rPh>
    <rPh sb="14" eb="16">
      <t>ソウセツ</t>
    </rPh>
    <phoneticPr fontId="3"/>
  </si>
  <si>
    <t>1928（昭和3）</t>
    <phoneticPr fontId="3"/>
  </si>
  <si>
    <t>▼厚生病院（産業組合営）設立</t>
    <rPh sb="12" eb="14">
      <t>セツリツ</t>
    </rPh>
    <phoneticPr fontId="3"/>
  </si>
  <si>
    <t>▼はじめての普通選挙実施▼満洲事変おこる</t>
  </si>
  <si>
    <t>1932（昭和7）</t>
    <phoneticPr fontId="3"/>
  </si>
  <si>
    <t>▼倉吉町上水道設置</t>
    <rPh sb="7" eb="9">
      <t>セッチ</t>
    </rPh>
    <phoneticPr fontId="3"/>
  </si>
  <si>
    <t>▼5・15事件</t>
  </si>
  <si>
    <t>1935（昭和10）</t>
  </si>
  <si>
    <t>▼社村耕地整理組合が発足</t>
  </si>
  <si>
    <t>▼全国一斉に青年学校を開く▼支那事変おこる</t>
  </si>
  <si>
    <t>1940（昭和15）</t>
  </si>
  <si>
    <t>▼上灘小学校を全焼</t>
  </si>
  <si>
    <t>▼生活必需品のキップ制▼大制翼賛会発足</t>
  </si>
  <si>
    <t>1941（昭和16）</t>
  </si>
  <si>
    <t>▼小学校が国民学校に変る▼倉吉線を関金へ延長</t>
    <phoneticPr fontId="3"/>
  </si>
  <si>
    <t>▼日米戦争始まる</t>
  </si>
  <si>
    <t>1943（昭和18）</t>
  </si>
  <si>
    <t>▼鳥取大地震発生</t>
  </si>
  <si>
    <t>1944（昭和19）</t>
  </si>
  <si>
    <t>▼日下村が上井町に▼学徒動員</t>
    <phoneticPr fontId="3"/>
  </si>
  <si>
    <t>▼17歳以上を兵役に</t>
  </si>
  <si>
    <t>1945（昭和20）</t>
  </si>
  <si>
    <t>▼岩倉に爆弾投下▼鳥取青年師範を上井に▼疎開者がふえる▼高城に飛行場を建設▼復員と引揚げ続く▼連合軍の姿がふえる▼自作農創設特別措置法実施▼倉吉商工会議所・東伯文化協会・労働組合誕生</t>
    <phoneticPr fontId="3"/>
  </si>
  <si>
    <t>▼広島に原子爆弾投下▼日本無条件降伏▼連合軍占領▼新円きりかえ▼教育勅語廃棄▼新憲法公布</t>
  </si>
  <si>
    <t>1947（昭和22）</t>
  </si>
  <si>
    <t>▼国民学校を小学校に▼倉吉東・倉吉西・久米・河北中学校設置▼小中学校にＰＴＡ▼母子寮設立▼初の県知事・市町村長・同議員の公選▼消防本部と消防署設置</t>
  </si>
  <si>
    <t>▼教育基本法公布（6・3制実施）▼「大日本帝国」を「日本政府」に</t>
  </si>
  <si>
    <t>1948（昭和23）</t>
  </si>
  <si>
    <t>▼倉吉町自治警察署・町立養老院設置</t>
    <rPh sb="15" eb="17">
      <t>セッチ</t>
    </rPh>
    <phoneticPr fontId="3"/>
  </si>
  <si>
    <t>▼国民の祝日きまる▼初の教育委員選挙</t>
  </si>
  <si>
    <t>1949（昭和24）</t>
  </si>
  <si>
    <t>▼青年師範を鳥取大学に加える</t>
  </si>
  <si>
    <t>▼新制大学発足</t>
  </si>
  <si>
    <t>1950（昭和25）</t>
  </si>
  <si>
    <t>▼第15回中国四国連合会畜産共進会開く▼倉吉美術協会発足</t>
  </si>
  <si>
    <t>▼千円札発行▼朝鮮戦争おこる▼衣料キップ制廃止</t>
  </si>
  <si>
    <t>1951（昭和26）</t>
  </si>
  <si>
    <t>▼倉吉町が小鴨村を合併▼各町村が公立保育園をつくる</t>
  </si>
  <si>
    <t>▼サンフランシスコ講和条約に調印▼自治警察廃止</t>
  </si>
  <si>
    <t>1952（昭和27）</t>
  </si>
  <si>
    <t>▼倉吉町役場全焼▼倉吉町自治警察署を廃止▼第１種陸上競技場を完成▼天神野土地改良おわる</t>
  </si>
  <si>
    <t>▼鳥取大火▼講和条約発効▼住民登録実施</t>
  </si>
  <si>
    <t>1953（昭和28）</t>
  </si>
  <si>
    <t>▼倉吉高等学校を倉吉東と倉吉西高にわける▼倉吉農高から分離して河北農高を独立▼倉吉市制施行10月1日（倉吉町・上井町・西郷村・上北条村・社村・高城村・北谷村・上小鴨村・灘手村の一部 人口49,677人）▼市長・市議・教育委員の選挙▼校区ごとに公民館をおく</t>
  </si>
  <si>
    <t>▼町村合併促進法施行▼ＮＨＫテレビ放送開始▼奄美大島返還▼スターリンソ連首相死去</t>
  </si>
  <si>
    <t>1954（昭和29）</t>
  </si>
  <si>
    <t>▼市章・市歌を制定▼市金庫を設置▼市自治連合会発足▼市営公益質屋を設置▼市社会福祉協議会発足▼上灘保育園完成▼市民生児童委員協議会発足▼市教育目標を決定▼市公民館連絡協議会を結成▼第1回市美術展開く▼倉吉物産作州展示会開く</t>
    <rPh sb="44" eb="46">
      <t>ホッソク</t>
    </rPh>
    <phoneticPr fontId="3"/>
  </si>
  <si>
    <t>1955（昭和30）</t>
  </si>
  <si>
    <t>▼市営火葬場新設▼倉吉電話中継所開設▼倉吉文化財協会発足▼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rPh sb="26" eb="28">
      <t>ホッソク</t>
    </rPh>
    <phoneticPr fontId="3"/>
  </si>
  <si>
    <t>▼自由民主党結成▼青函連絡船「洞爺丸」沈没</t>
  </si>
  <si>
    <t>1956（昭和31）</t>
  </si>
  <si>
    <t>1957（昭和32）</t>
  </si>
  <si>
    <t>▼新農業委員選挙▼第12回県民体育大会開く▼第２回市長・市議選挙▼西中と河北中に完全給食▼新市町村建設審議会発足▼大鴨地区新農村建設事業始まる</t>
  </si>
  <si>
    <t>▼東海村原子炉完成▼日本農民組合結成▼ソ連初の人工衛星打ち上げ成功</t>
  </si>
  <si>
    <t>1958（昭和33）</t>
  </si>
  <si>
    <t>▼清掃手数料徴収始まる▼ウラン節をつくる▼ブルドーザー購入▼上小鴨有線放送電話完成▼軽自動車税始まる▼納税貯蓄組合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rPh sb="47" eb="48">
      <t>ハジ</t>
    </rPh>
    <phoneticPr fontId="3"/>
  </si>
  <si>
    <t>年表（３）</t>
    <phoneticPr fontId="3"/>
  </si>
  <si>
    <t>西暦（年号）</t>
    <phoneticPr fontId="3"/>
  </si>
  <si>
    <t>お　も　な　こ　と　が　ら</t>
    <phoneticPr fontId="3"/>
  </si>
  <si>
    <t>社　会　の　う　ご　き</t>
    <phoneticPr fontId="3"/>
  </si>
  <si>
    <t>1959（昭和34）</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</si>
  <si>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</si>
  <si>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▼伊勢湾台風が各地に被害を及ぼす▼国民年金法施行▼ソ連月ロケット打ち上げ成功</t>
  </si>
  <si>
    <t>1960（昭和35）</t>
  </si>
  <si>
    <t>▼日米安保条約発効▼池田内閣誕生▼自治省発足▼浅沼社会党委員長が右翼に刺殺される▼岸首相暴漢に刺される</t>
  </si>
  <si>
    <t>1961（昭和36）</t>
  </si>
  <si>
    <t>▼市営野球場建設始まる▼倉吉駅裏区画整理審議会できる▼養老院増築完成▼国府橋完成▼全市で地域問題研究集会開催▼皆成学園校舎改築完成▼じんかい焼却場完成▼第３回市長・市議選挙</t>
  </si>
  <si>
    <t>▼農業基本法制度▼米・キューバ断交▼ソ連有人衛星ボストーク1号地球一周</t>
  </si>
  <si>
    <t>1962（昭和37）</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</si>
  <si>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</si>
  <si>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▼南勝線が調査線となる▼県庁舎完成▼県経済連と中央農協連が合併▼堀江少年ヨット太平洋横断▼米国通信衛星テレビ中継に成功</t>
  </si>
  <si>
    <t>1963（昭和38）</t>
  </si>
  <si>
    <t>▼倉吉福祉会館完成2月から開館▼河北中学校校舎改築完成▼大塚橋完成▼西町商店街アーケード完成▼倉吉電報電話局局舎新築完成▼電話自動化▼八幡住宅団地造成おわる▼農業協同組合合併統合なる▼第2次建設計画きまる▼市制10周年記念名誉市民制度きまる▼国際陸上競技倉吉大会開催▼生竹橋完成</t>
  </si>
  <si>
    <t>▼名神高速道路開通▼現職大臣邸焼打ち▼日本原水協核実験禁止協定締結</t>
  </si>
  <si>
    <t>1964（昭和39）</t>
  </si>
  <si>
    <t>▼灘手保育園完成▼伝票会計を実施▼国鉄南勝線が工事線にきまる▼集中豪雨（ 2,100戸浸水）沢井手水路改修始まる</t>
  </si>
  <si>
    <t>▼ビール酒類自由販売▼新潟大地震▼東海道新幹線開通▼東京オリンピック大会開く▼佐藤内閣成立</t>
  </si>
  <si>
    <t>1965（昭和40）</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</si>
  <si>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</si>
  <si>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▼日韓基本条約調印▼朝永振一郎氏ノーベル物理学賞受賞▼国鉄みどりの窓口設置▼松代地震発生</t>
  </si>
  <si>
    <t>1966（昭和41）</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</si>
  <si>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</si>
  <si>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▼台風26号関東中部を襲い死者行方不明 314人▼全日空・カナダ航空・ＢＯＡＣ飛行機事故頻発▼「建国記念の日」を制定</t>
  </si>
  <si>
    <t>1967（昭和42）</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</si>
  <si>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5千8百80万円）▼家庭児童相談室を新設▼倉吉電報電話局にパラボラアンテナ設置される▼大規模な倉吉変電所を建設▼第1回みつぼし踊り市民大会開催▼市交通事故相談所を新設▼如来原～倉吉線・林道大山東部線に着工▼砂丘号上井駅まで延長運転▼農村集団自動電話が架設▼明倫・高城小学校プール完成▼全寮制倉吉農高が発足</t>
  </si>
  <si>
    <t>▼羽田空港流血デモ事件▼日航世界一周営業開始▼ラジオ受信料廃止▼ユニバーシアード東京大会開く▼四日市ゼンソク公害訴訟▼吉田茂元首相死去に伴い戦後初の国葬</t>
  </si>
  <si>
    <t>1968（昭和43）</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</si>
  <si>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</si>
  <si>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▼小笠原諸島日本復帰▼沖縄首長公選▼郵便番号制度発足▼参議院にタレント議員登場▼札幌医大で初の心臓移植手術▼川端康成氏ノーベル文学賞受賞▼東京府中で3億円強奪事件発生</t>
  </si>
  <si>
    <t>1969（昭和44）</t>
  </si>
  <si>
    <t>▼第1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1回体育功労者の表彰▼中国高等学生陸上競技大会開く▼ホームヘルパーの設置▼鴨川改良工事に着手▼向山ゴミ処理場完成</t>
  </si>
  <si>
    <t>▼学園紛争激化▼東名高速道路開通▼国民総生産資本主義社会で世界第2位に躍進▼人類初めて月面に着陸する▼公害病対象地域6ケ所を決定</t>
  </si>
  <si>
    <t>1970（昭和45）</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</si>
  <si>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</si>
  <si>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▼日本医師会全国一斉休診▼国産衛星第1号「おおすみ」打上げ▼日本万国博開く▼日本赤軍「よど号」乗っ取り▼東京で歩行者天国・光化学スモッグ発生▼三島由紀夫割腹自殺</t>
  </si>
  <si>
    <t>年表（４）</t>
    <phoneticPr fontId="3"/>
  </si>
  <si>
    <t>1971（昭和46）</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</si>
  <si>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</si>
  <si>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▼中国国連加盟▼成田新空港着手▼ニクソン大統領訪中▼自衛隊機と日航機衝突▼青函トンネル工事着工アポロ15号月面探査▼ソ連の火星3号軟着陸に成功▼竹入委員長暴漢に刺される</t>
  </si>
  <si>
    <t>1972（昭和47）</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</si>
  <si>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3億5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</si>
  <si>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▼札幌冬期五輪大会開く▼連合赤軍浅間山荘事件で集団リンチ▼山陽新幹線岡山まで開通▼高松塚古墳壁画発見▼沖縄祖国復帰▼田中内閣発足列島改造論▼中国の古墳で 2,100年前の遺体発見</t>
  </si>
  <si>
    <t>1973（昭和48）</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</si>
  <si>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1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5月）▼生活物資対策室設置▼テニスコート6画完成▼菊人形展開く▼公共・流域下水道事業調査▼第1回部落解放研究集会開く</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</si>
  <si>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</si>
  <si>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1974（昭和49）</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</si>
  <si>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2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</si>
  <si>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</si>
  <si>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1975（昭和50）</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</si>
  <si>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7億7千万円の被害▼市財政危機を迎える▼上灘小校舎完成▼社小プール完成▼玉川にコイを放流▼東中武道館完成▼養護学校建設きまる▼ライスセンター設置▼大型店お目見え▼自主財政再建計画策定（赤字解消）▼第1回解放文化祭開く</t>
  </si>
  <si>
    <t>1976（昭和51）</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</si>
  <si>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4次総合開発計画策定▼上井配水池完成▼養護学校建設着工▼山陰放送ラジオ中継局完成▼人形峠トンネル工事着工▼伯耆国庁跡を確認</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</si>
  <si>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</si>
  <si>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1977（昭和52）</t>
  </si>
  <si>
    <t>▼市営球場の整備を記念してプロ野球オープン戦▼倉吉市公共下水道工事がはじまる▼県立倉吉総合看護学校と保育専門学院の合同校舎完成▼市の行政機構をあらためる▼全国高校総体の女子バレーボール大会、第1回倉吉打吹まつりが開かれる▼伯耆国分寺跡を中心とする歴史公園の整備すすむ▼市議会議員選挙が行われる▼中央公民館が旧明倫小学校跡に移転▼国道 179号人形峠トンネルの工事はじまる</t>
  </si>
  <si>
    <t>1978（昭和53）</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</si>
  <si>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2回倉吉打吹まつりにぎわう▼はじめての夏の成人式実施▼市立養護学校新校舎が長坂新町に完成し移転▼倉吉でワインづくりはじまる▼市制25周年記念式典を挙行、倉吉初の名誉市民が4名誕生、音楽祭など各種行事開催</t>
  </si>
  <si>
    <t>▼円高不況（１ドル＝ 180円）▼日中平和友好条約の締結</t>
  </si>
  <si>
    <t>年表（５）</t>
    <phoneticPr fontId="3"/>
  </si>
  <si>
    <t>1979（昭和54）</t>
  </si>
  <si>
    <t>▼累積赤字を昭和53年度内に解消、財政の再建成る▼上小鴨小学校校舎の全面改築、西郷小学校校舎の増改築など学校施設を整備▼倉吉市各界友好訪中団、日中の友好親善深める▼倉吉北高校、2度目の選抜高校野球大会出場でベスト8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</si>
  <si>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1980（昭和55）</t>
  </si>
  <si>
    <t>▼倉吉市第5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3億6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</si>
  <si>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1981（昭和56）</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</si>
  <si>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4▼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</si>
  <si>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</si>
  <si>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1982（昭和57）</t>
  </si>
  <si>
    <t>▼連続4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1回市民ふれあい広場」を開催▼市の上水道創設50周年を迎える▼中国青年商業研修のため来倉▼小鴨小校舎増築</t>
  </si>
  <si>
    <t>▼日航機羽田沖に墜落し死者24名負傷者 147名をだす▼ 1,000年振りに惑星直列、太陽からみて95度の扇形内に惑星が並ぶ▼新5百円硬貨発行▼趙紫陽中国首相が政府公賓として初めて来日▼ソ連ブレジネフ書記長死去▼上越新幹線大宮～新潟間営業運転開始▼中曽根内閣発足</t>
  </si>
  <si>
    <t>1983（昭和58）</t>
  </si>
  <si>
    <t>▼市制施行30周年にあたり、テーマ「いま“行動”の倉吉」スローガン「いい人、いい町、いいあすを」など決まる▼倉吉西保育園、小鴨保育園完成▼老人保健制度実施▼60年わかとり国体を2年後にひかえ、リハーサル大会（ラグビー、フットボール）開催▼参議院の全国区選挙に比例代表制が採用される▼伯耆自転車道が一部開通▼倉吉武道館完成▼市制30周年記念式典をはじめ、各種記念事業を盛大に挙行</t>
  </si>
  <si>
    <t>▼初の比例代表制施行▼ロッキード裁判で田中元首相に懲役4年の判決▼アキノ氏マニラ空港で暗殺される▼青函トンネル貫通▼秋田沖地震M7.7発生▼島根県に集中豪雨、死者 102名にのぼる</t>
  </si>
  <si>
    <t>1984（昭和59）</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</si>
  <si>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4種目のリハーサル大会（テニス、バレーボール、自転車、高校野球）を開催▼西郷小プール完成▼倉吉地区総合防災訓練を実施▼倉吉線問題はバス転換の方向を決定</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</si>
  <si>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</si>
  <si>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1985（昭和60）</t>
  </si>
  <si>
    <t>▼明治45年上井－倉吉間に軽便鉄道が開通して以来市民に親しまれてきた倉吉線が廃止される▼市の緑を守り育てる条例を制定し、第1回緑のフェスティバルが開催される▼倉吉の鋳物師が国の重要有形文化財、伯耆国庁跡付法華寺畑遺跡、国庁跡、子持ち壺須恵器二種が国の重要文化財に指定される▼社小学校、河北小学校の校舎の改築が完成する▼第1回土蔵まつり開催▼倉吉大橋の開通▼第6次総合開発計画決定▼市議会議員選挙実施▼第40回国民体育大会で倉吉市5競技実施▼天皇陛下20年ぶりに倉吉行幸▼潤いのあるまちづくり推進で自治大臣表彰▼打吹公園通り開通</t>
  </si>
  <si>
    <t>▼ソ連のチェルネンコ書記長が死去、後任にゴルバチョフ氏就任▼男女雇用機会均等法可決成立▼第40回国民体育大会わかとり国体が開催され、鳥取県が天皇杯、皇后杯を獲得</t>
  </si>
  <si>
    <t>自給的農家数 １）
（27.2.1）</t>
    <rPh sb="0" eb="3">
      <t>ジキュウテキ</t>
    </rPh>
    <rPh sb="3" eb="5">
      <t>ノウカ</t>
    </rPh>
    <rPh sb="5" eb="6">
      <t>スウ</t>
    </rPh>
    <phoneticPr fontId="3"/>
  </si>
  <si>
    <t>（戸）</t>
    <rPh sb="1" eb="2">
      <t>コ</t>
    </rPh>
    <phoneticPr fontId="3"/>
  </si>
  <si>
    <t xml:space="preserve">1）販売農家数、自給的農家数については概数値。 </t>
    <rPh sb="2" eb="4">
      <t>ハンバイ</t>
    </rPh>
    <rPh sb="4" eb="6">
      <t>ノウカ</t>
    </rPh>
    <rPh sb="6" eb="7">
      <t>スウ</t>
    </rPh>
    <rPh sb="8" eb="11">
      <t>ジキュウテキ</t>
    </rPh>
    <rPh sb="11" eb="13">
      <t>ノウカ</t>
    </rPh>
    <rPh sb="13" eb="14">
      <t>スウ</t>
    </rPh>
    <rPh sb="19" eb="20">
      <t>ガイ</t>
    </rPh>
    <rPh sb="20" eb="22">
      <t>スウチ</t>
    </rPh>
    <phoneticPr fontId="3"/>
  </si>
  <si>
    <t>▼佐川事件▼暴力団対策法施行▼中海に鳥取・島根県の県境を設定▼ＰＫＯ法案成立▼県経済連と県果実連が合併し県農連がスタート▼バルセロナ五輪で森下、山下、西本の鳥取県出身者が活躍▼中国と韓国の国交樹立▼不況深刻、大型景気対策を実施▼自衛隊をカンボジアに派遣▼天皇皇后両陛下が初めて中国を訪問▼アメリカの大統領にクリントン氏当選▼中国横断米子自動車道開通▼エイズ感染者が急増▼境港の年間水揚げ量が釧路港を抜き日本一になる</t>
  </si>
  <si>
    <t>▼倉吉農業博覧会「フルーツコレクション倉吉93」のマスコットキャラクター募集に全国から千点以上の応募がくる▼博覧会シンボルマークが決定▼博覧会の会場が正式に市営ラグビー場周辺の約5万8千平方㍍と決まる▼倉吉日本リスの会結成▼博覧会フルーツ大使決定▼博覧会マスコットキャラクターの名称が決定▼上井第一雨水幹線構造工事の仮水路 1,172㍍完成▼旧倉吉警察署跡に勤労青少年ホームが移転▼明倫小学校体育館が完成▼天神野、西鴨に老人憩いの家が完成▼博覧会マスコット「おいしいなっちゃん」がデビュー▼山陰で唯一「行ってみたい旅のまち」に選ばれる▼市役所の組織機構一部変更▼市役所が毎週土曜日も休みになる▼「倉吉市休日サービスカウンター」設置▼博覧会前売り券発売開始▼倉吉北高校夏の甲子園に出場▼韓国羅州郡友好親善訪問団来倉▼テレトピア構想モデル都市に選ばれる▼博覧会秋のプレイベント開催▼伯耆ニューライフビレッジの名称が「伯耆しあわせの郷」に決定▼倉吉市在宅介護支援センターがオープン▼明倫地区をモデルに資源ゴミの分別収集を開始</t>
  </si>
  <si>
    <t>1992（平成4）</t>
    <phoneticPr fontId="3"/>
  </si>
  <si>
    <t>▼湾岸戦争でイラクが大敗▼九州雲仙普賢岳噴火で避難生活長期化▼ソ連政変、連邦解体▼南北朝鮮が国連加盟▼海部首相退陣、宮沢政権発足▼バブル経済崩壊で大型好景気に陰り、地価下落</t>
  </si>
  <si>
    <t>▼上井第一雨水幹線構造工事着工▼河北小学校の屋内運動場が完成▼まちかどステーション・上灘コンフォートステーション・倉吉鉄道記念館完成▼三明寺老人憩いの家完成▼倉吉ユネスコ協会設立▼伯耆ニューライフビレッジセンター建設工事着工▼水と緑と文化のまちづくり協議会を「倉吉まちづくり協議会」へ改名する▼農業博覧会事務局を設置▼最大風速45.9㍍の台風19号で大被害▼第1回倉吉はごろもクロスカントリー大会開催▼成徳前パークが都市景観大賞に輝く</t>
  </si>
  <si>
    <t>1991（平成3）</t>
    <phoneticPr fontId="3"/>
  </si>
  <si>
    <t>▼南アで黒人指導者マンデラ氏釈放▼礼宮さまご結婚紀子さまブーム▼日本人初の宇宙飛行士誕生▼ペルーで世界初の日系人大統領誕生▼イラクがクウェートに侵攻し湾岸危機発生</t>
  </si>
  <si>
    <t>▼打吹公園飛龍閣の一角にメロディボックスを設置▼旧倉吉線跡地が「緑の彫刻プロムナード」として一部開通▼めいりん通りお手洗い完成▼余戸谷町水源地改築完了▼上北条小学校開校▼打吹公園がさくらの名所百選に選ばれる▼倉吉市長に早川芳忠氏が就任▼台風19号襲来、18億円以上の被害となる▼倉吉総合卸売市場が清谷に完成▼北谷小学校に日本一の地球儀ができる</t>
  </si>
  <si>
    <t>1990（平成2）</t>
    <phoneticPr fontId="3"/>
  </si>
  <si>
    <t>▼昭和天皇崩御、元号が「平成」になる▼リクルートの江副前会長逮捕▼消費税(3%)スタート▼ゴルバチョフ書記長が国家元首に▼北京天安門広場のデモが100万人規模になる▼宇野首相退陣▼鳥取世界おもちゃ博開催▼ベルリンの壁解放</t>
  </si>
  <si>
    <t>▼北谷小学校屋内運動場が完成▼高城小学校校舎が完成▼市役所で第2、4土曜日が閉庁となる▼新町1、2、3丁目の新町通りがカラー舗装となる▼倉吉ふるさと物産館が成徳前ポケットパークに完成▼打吹山の峠の広場に展望台トイレが完成▼倉吉市立図書館がオープン▼打吹公園が日本都市公園百選に選ばれる▼全国中学校相撲選手権大会が倉吉市で開催▼高松宮杯全日本軟式野球大会が倉吉市で開催▼福吉町生田線が開通</t>
  </si>
  <si>
    <t>1989（平成元)</t>
  </si>
  <si>
    <t>▼ソ連外相がアフガニスタンから撤兵の意向表明▼東京ドーム落成▼青函トンネル開通▼瀬戸大橋開通▼中海・宍道湖の淡水化を凍結▼海上自衛隊潜水艦が釣り船に衝突し30人死亡▼ソウルオリンピック開幕▼リクルートに強制捜査▼消費税法案成立▼十勝岳噴火</t>
  </si>
  <si>
    <t>▼倉吉市立養護老人ホームの名称が「シルバー倉吉」ときまる▼倉吉緑の彫刻賞の第1回受賞作品2点「こっとい」、「帽子を被ったら歩いてみよう」が倉吉大橋の親柱にすえつけられ除幕▼3月定例議会で市議会議員定数を2名減の28名として可決、また農業委員の定数を10人減少して定数20人になる▼倉吉東高校が選抜高校野球に出場する▼博物館前お手洗い、成徳前ポケットパークのさわやかトイレが完成▼打吹山の展望台がやぐら風に改装▼北谷小学校「倉吉緑の少年砂漠黄河学習団」が中国を訪問▼森林浴の森全国協議会総会が倉吉市で開会▼倉吉市立養護老人ホームが河北地区土地区画整理事業区域内に完成▼水道料金が平均18.73%増の料金改訂▼日韓親善高校野球大会開催▼㈱丸三レックス、マルサンレックス㈱が倉吉市に進出▼第4回全国トイレシンポジウムが盛大に開催▼明治町の市営住宅が約1億7千万円で完成▼倉吉市ディ・サービスセンターがオープン</t>
    <phoneticPr fontId="3"/>
  </si>
  <si>
    <t>1988（昭和63）</t>
  </si>
  <si>
    <t>▼国鉄がＪＲとしてスタート▼東京の地価が暴落▼世界の人口が50万人を突破する▼霊感商法の被害者が1万4千人に達する▼天皇陛下慢性すい炎で手術▼新電電3社サービス開始▼日本人7人目のノーベル賞受賞者に利根川進氏が決定▼世界で株価の暴落▼大韓航空機撃墜▼天皇陛下が公務に復帰</t>
  </si>
  <si>
    <t>▼第1回くらよしふるさと風のまつり開催▼鳥取オンキョー㈱が竣工、操業開始▼鳥取県身体障害者スポーツ大会が開催▼倉吉東中学校の新校舎完成▼倉吉市シルバー人材センターが発足▼台風19号が 357ミリの豪雨を降らし、倉吉市で14億5千万円の被害額をだす▼養護老人ホームの改築工事が河北地区土地区画整理事業区域内ではじまる▼東橋が完成▼第3回トイレシンポジウムで打吹公園のトイレがグッドトイレ10に入る▼地方自治法施行40周年、自治制公布百年記念にあたり、優れた市町村経営により自治大臣から表彰される▼印鑑証明業務の電算化開始</t>
  </si>
  <si>
    <t>1987（昭和62）</t>
  </si>
  <si>
    <t>▼アメリカでスペースシャトルの爆発▼フィリピンでアキノ女史による政権発足▼公務員60歳定年法成立▼円1ドル 160円に急騰▼社会党委員長に土井たか子氏就任▼伊豆大島三原山噴火▼余部鉄橋事故発生</t>
  </si>
  <si>
    <t>▼倉吉市長に牧田実夫氏が再選される▼打吹山が緑の文明学会から森林浴の森日本 100選に選ばれる▼興和紡績倉吉工場を閉鎖▼山陰路観光キャンペーンが繰り広げられる▼南部忠平杯第1回くらよし女子駅伝が開催▼国鉄改革法案可決、成立で山陰の鉄道も分割民営化へ▼市役所線定期路線バス運行開始▼円高不況が県内でも深刻化▼倉吉市にオンキョー進出</t>
  </si>
  <si>
    <t>1986（昭和61）</t>
  </si>
  <si>
    <t>社　会　の　う　ご　き</t>
    <phoneticPr fontId="3"/>
  </si>
  <si>
    <t>お　も　な　こ　と　が　ら</t>
    <phoneticPr fontId="3"/>
  </si>
  <si>
    <t>西暦（年号）</t>
    <phoneticPr fontId="3"/>
  </si>
  <si>
    <t>年表（６）</t>
    <phoneticPr fontId="3"/>
  </si>
  <si>
    <t>▼キトラ古墳「星宿図」発見▼映画「タイタニック」アカデミー賞▼明石海峡大橋開通▼インド、パキスタン核実験▼東大寺千手堂全焼▼史上初の兄弟横綱　若乃花・貴乃花▼和歌山毒物カレー事件▼火星探査機打上げ成功▼横浜高校春夏連覇（野球）▼横浜ベイスターズ38年ぶりプロ野球日本一</t>
  </si>
  <si>
    <t>▼県中部10市町村により「鳥取中部ふるさと広域連合」が発足▼ＪＡとうはくを除き県中部９市町村の農協が合併しＪＡ鳥取中央になる▼倉吉市長選挙で早川氏が三選を果たす▼トマトの水耕栽培施設が完成▼まちづくり会社㈱赤瓦が1・2・3号館を整備しグランドオープン▼興和紡跡地で安全祈願祭（文化センター、梨博物館、女性センター工事本格化）▼染織家：福井貞子さん、大工：青亀雄二さんに倉吉市民栄誉賞授与▼養護老人ホームシルバー倉吉が社会福祉法人敬仁会に民間委託される▼韓国羅州市との姉妹都市結縁5周年▼倉吉を舞台に漫画「遙かな町へ」が描かれる▼倉吉打吹玉川の町並みが国の重要伝統的建造物群保存地区に選定される</t>
  </si>
  <si>
    <t>1998（平成10）</t>
  </si>
  <si>
    <t>▼ロシアのタンカーが座礁、日本海沿岸に重油被害▼動燃東海事業所で火災、放射能漏れ事故で嘘の報告が発覚▼ペルー人質事件が軍隊の強硬突入で3カ月ぶり解決▼消費税が5％になる▼香港が中国に返還▼境港市で「山陰夢みなと博覧会」が開催、総入場者数約 193万人で大成功をおさめる▼英国元皇太子妃ダイアナさんが交通事故死▼大手証券会社の山一証券が自主廃業▼東南アジア諸国で通貨危機が発生</t>
  </si>
  <si>
    <t>▼「倉吉市あらゆる差別をなくする総合計画」を策定▼「倉吉躍動1000日戦略」がスタート▼綱引き日本一の打吹レディースに倉吉市初の市民栄誉賞が贈られる▼市庁舎にロビーマネージャーが登場▼倉吉市出身の俳人、河本緑石の生誕 100年を記念して「河本緑石に学ぶ講座」を開講▼倉吉パークスクエア構想の基本計画がまとまる▼ロス五輪三段跳びの金メダリストで鳥取女子短期大学の元学長、南部忠平氏が死去▼倉吉市出身の大坂弘道氏が工芸技術の部で人間国宝に選ばれる▼中・四国で最大のカントリーエレベーター「アグリアス鴨水」が鴨河内に完成▼独自性のあるまちづくりを目指して、第3セクターの会社「㈱赤瓦」を設立▼一般国道 313号犬狭峠道路が開通、高速交通網の整備がすすむ▼積極的な企業誘致の推進を目的として「倉吉市大阪事務所」を開設</t>
  </si>
  <si>
    <t>1997（平成9）</t>
    <phoneticPr fontId="3"/>
  </si>
  <si>
    <t>▼北海道のトンネル崩落事故をうけて日本各地の国道で危険箇所の点検を実施▼病原性大腸菌O157による食中毒が全国に広まる▼アメリカ・アトランタ五輪開催▼世界・梨ドリーム博が東伯町で開催される▼新選挙区制度のもと、初めての衆議院選挙実施▼ぺルーの日本大使公邸を武装グループが襲撃、占拠</t>
  </si>
  <si>
    <t>▼倉吉市がインターネットにホームページを開設▼倉吉市でＮＨＫドラマ「鳥帰る」のロケが始まる▼古川沢の下張坪遺跡で多数の古墳群が確認される▼倉吉市議会で議員定数の3人削減が決定▼ほうきリサイクルセンター稼働開始▼出口橋、和田橋が開通▼倉吉市勤労青少年ホームの愛称が「リフレプラザ倉吉」に決定▼河北土地区画整理事業が完成、竣工式が行われる▼公文書公開制度がスタート▼倉吉－関金間の広域林道が開通する▼「倉吉躍動1000日戦略」策定で個性的なまちづくりを目指す▼大御堂廃寺（駄経寺町）から奈良時代の木樋がほぼ完全な状態で出土する▼協同組合倉吉大店会事務所（魚町）が国の登録有形文化財に指定</t>
  </si>
  <si>
    <t>1996（平成8）</t>
    <phoneticPr fontId="3"/>
  </si>
  <si>
    <t>▼兵庫県南部地震（阪神・淡路大震災）が発生▼地下鉄サリン事件発生、新興宗教の信者が多数逮捕される▼鳥取インターハイ開幕▼中国横断道北房－岡山総社間が開通▼犬狭トンネル貫通▼金融業界の不良債券問題が表面化▼米大リーグで野茂が新人王獲得▼フランス、中国が地下核実験を強行▼イスラエルのラビン首相が暗殺される</t>
  </si>
  <si>
    <t>▼兵庫県南部地震に対し救護物資を積み込んだ緊急車両を被災地に向かわせる▼倉吉営林署が「倉吉森林管理センター」として再出発▼市内中学生を対象とした「まちづくりジュニア・プランナー事業」を開催▼倉吉市水道局が阪神大震災で破損した水道施設の復旧支援へ応援隊4人を派遣▼「伯耆回廊のみちしるべ」が「倉吉ほっとプラザ」としてスタート▼海田バイパス開通▼市在住外国人を対象に特別給付金制度がスタート▼不入岡遺跡でオンドルの遺溝県内で初めて確認▼デイサービススタート▼倉吉駅前エントランス広場が完成▼上井児童センター完成▼興和紡績跡地利用計画スタート▼「認定農業者」25人誕生▼市独自のエンゼルプランの策定に着手▼新ごみ収集制度がスタート▼倉吉市立図書館に図書館コンピューターシステムが導入される▼上北条公民館が完成</t>
  </si>
  <si>
    <t>1995（平成7）</t>
    <phoneticPr fontId="3"/>
  </si>
  <si>
    <t>▼羽田連立内閣成立▼自民、社会、さきがけによる村山連立内閣の樹立▼智頭急行12月開業決定▼シューメーカー・レビー彗星が木星に衝突▼北朝鮮の金日成首席が死去▼全国的に記録的な猛暑と水不足発生▼アフリカ・ルワンダに自衛隊派遣▼英仏トンネル開通▼日本人女性初の宇宙飛行士が誕生</t>
  </si>
  <si>
    <t>▼平成7年8月開催の全国高校総体で倉吉市が剣道と自転車の会場に決定▼不入岡遺跡で全国最大級の建物施設群が確認される▼社小学校の体育館が完成▼倉吉市長選挙で早川氏が再選される▼西福守町にふれあい公園が完成▼鳥取女子短大に日本文化学科が開設される▼倉吉博物館に世界最大級の双眼鏡、大型天体望遠鏡太陽観測装置が導入▼倉吉ライオンズクラブ緑の協力隊が中国で砂漠緑化活動を行う▼河北小学校新校舎完成▼倉吉市が鳥取県内ではじめて再生トイレットペーパー利用推奨制度をスタートさせる▼全国高校総体の男子団体弓道で倉吉西高校が優勝▼興和紡績倉吉工場跡地利用基本構想の概要が決定▼倉吉営林署の統廃合が決定</t>
  </si>
  <si>
    <t>1994（平成6）</t>
    <phoneticPr fontId="3"/>
  </si>
  <si>
    <t>▼曙、初の外国人横綱になる▼だいせん国体開催▼金丸自民党総裁が脱税容疑で逮捕▼鳥取市で琢磨ちゃん誘拐事件発生▼サッカーＪリーグ開幕▼皇太子、雅子さまご成婚▼北海道南西沖地震で大きな被害▼細川連立内閣スタート▼冷夏、豪雨で農作物の被害甚大、コメの緊急輸入実施▼細川内閣コメ部分解放受諾を決定</t>
  </si>
  <si>
    <t>▼興和紡績倉吉工場跡地を一括購入する▼伯耆しあわせの郷が小田にオープン▼農業博覧会の起工式が行われる▼新給食センターが生田に完成▼韓国羅州郡で姉妹都市提携協約調印をおこなう▼一般国道 313号に新大鴨橋が完成▼部落解放基本法制定要求国民運動倉吉市実行委員会結成▼倉吉市身体障害者体育大会開催▼緑の彫刻プロムナードが「手づくり郷土賞」を受賞▼倉吉駅西側に市営倉吉駅前駐車場、東側に伯耆回廊のみちしるべが完成▼市制40周年記念事業倉吉農業博覧会「フルーツコレクション倉吉93」が開幕する（総入場者数が32万 5,188人）▼倉吉市制40周年記念式典挙行▼鳥取県が興和紡績倉吉工場跡地に梨博物館（仮称）の建設を発表</t>
  </si>
  <si>
    <t>1993（平成5）</t>
    <phoneticPr fontId="3"/>
  </si>
  <si>
    <t>社　会　の　う　ご　き</t>
    <phoneticPr fontId="3"/>
  </si>
  <si>
    <t>お　も　な　こ　と　が　ら</t>
    <phoneticPr fontId="3"/>
  </si>
  <si>
    <t>西暦（年号）</t>
    <phoneticPr fontId="3"/>
  </si>
  <si>
    <t>年表（７）</t>
    <phoneticPr fontId="3"/>
  </si>
  <si>
    <t>事業所　2)
（26.7.1）</t>
    <phoneticPr fontId="3"/>
  </si>
  <si>
    <t>農林水産省　</t>
    <phoneticPr fontId="3"/>
  </si>
  <si>
    <t>2）民間事業所数（事業内容等不詳事業所を除く）。</t>
    <phoneticPr fontId="3"/>
  </si>
  <si>
    <t>▼ＮＨＫ倉吉放送局開設▼中部地方事務所を廃止▼県立保育専門学院開設▼財政再建計画きまる▼新教育委員任命▼倉吉市誌を刊行▼原子燃料公社倉吉出張所開設▼市庁舎完成▼小学校全校に完全給食▼久米地区新農村建設事業始まる▼上井第１保育園完成▼消防団を3コ団に改める</t>
    <rPh sb="71" eb="73">
      <t>カイセツ</t>
    </rPh>
    <phoneticPr fontId="3"/>
  </si>
  <si>
    <t>▼売春防止法施行▼日本が国連に加盟する</t>
    <rPh sb="6" eb="8">
      <t>シコウ</t>
    </rPh>
    <phoneticPr fontId="3"/>
  </si>
  <si>
    <t>▼河北小学校体育館完成▼県立図書館倉吉分館完成▼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</si>
</sst>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quot;△ &quot;#,##0.00"/>
    <numFmt numFmtId="177" formatCode="#,##0;&quot;△ &quot;#,##0"/>
    <numFmt numFmtId="178" formatCode="#,##0.0_ "/>
    <numFmt numFmtId="179" formatCode="#,##0_);[Red]\(#,##0\)"/>
  </numFmts>
  <fonts count="13">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9"/>
      <name val="ＭＳ 明朝"/>
      <family val="1"/>
      <charset val="128"/>
    </font>
    <font>
      <sz val="10"/>
      <name val="ＭＳ Ｐゴシック"/>
      <family val="3"/>
      <charset val="128"/>
    </font>
    <font>
      <sz val="10"/>
      <color rgb="FFFF0000"/>
      <name val="ＭＳ Ｐゴシック"/>
      <family val="3"/>
      <charset val="128"/>
    </font>
    <font>
      <sz val="7"/>
      <name val="ＭＳ Ｐ明朝"/>
      <family val="1"/>
      <charset val="128"/>
    </font>
    <font>
      <b/>
      <sz val="11"/>
      <name val="ＭＳ Ｐ明朝"/>
      <family val="1"/>
      <charset val="128"/>
    </font>
  </fonts>
  <fills count="2">
    <fill>
      <patternFill patternType="none"/>
    </fill>
    <fill>
      <patternFill patternType="gray125"/>
    </fill>
  </fills>
  <borders count="172">
    <border>
      <left/>
      <right/>
      <top/>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double">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double">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bottom/>
      <diagonal/>
    </border>
    <border>
      <left/>
      <right style="thin">
        <color indexed="64"/>
      </right>
      <top style="hair">
        <color indexed="64"/>
      </top>
      <bottom style="hair">
        <color indexed="64"/>
      </bottom>
      <diagonal/>
    </border>
    <border>
      <left style="medium">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medium">
        <color indexed="64"/>
      </top>
      <bottom/>
      <diagonal/>
    </border>
  </borders>
  <cellStyleXfs count="12">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2" fillId="0" borderId="0" applyFont="0" applyFill="0" applyBorder="0" applyAlignment="0" applyProtection="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393">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25"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7"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wrapText="1"/>
    </xf>
    <xf numFmtId="0" fontId="6" fillId="0" borderId="32" xfId="0" applyFont="1" applyFill="1" applyBorder="1" applyAlignment="1">
      <alignment horizontal="right" vertical="center" wrapText="1"/>
    </xf>
    <xf numFmtId="0" fontId="6" fillId="0" borderId="33" xfId="0" applyFont="1" applyFill="1" applyBorder="1" applyAlignment="1">
      <alignment horizontal="right" vertical="center" wrapText="1"/>
    </xf>
    <xf numFmtId="0" fontId="6" fillId="0" borderId="0" xfId="0" applyFont="1" applyFill="1" applyAlignment="1">
      <alignment vertical="center"/>
    </xf>
    <xf numFmtId="0" fontId="5" fillId="0" borderId="35" xfId="0" applyFont="1" applyFill="1" applyBorder="1" applyAlignment="1">
      <alignment horizontal="center" vertical="center"/>
    </xf>
    <xf numFmtId="0" fontId="5" fillId="0" borderId="36" xfId="0" applyFont="1" applyFill="1" applyBorder="1" applyAlignment="1">
      <alignment horizontal="left" vertical="center" wrapText="1"/>
    </xf>
    <xf numFmtId="0" fontId="7" fillId="0" borderId="37" xfId="0" applyFont="1" applyFill="1" applyBorder="1" applyAlignment="1">
      <alignment horizontal="center" vertical="center"/>
    </xf>
    <xf numFmtId="177" fontId="5" fillId="0" borderId="39" xfId="0" applyNumberFormat="1" applyFont="1" applyFill="1" applyBorder="1" applyAlignment="1">
      <alignment horizontal="right" vertical="center"/>
    </xf>
    <xf numFmtId="177" fontId="5" fillId="0" borderId="37" xfId="0" applyNumberFormat="1" applyFont="1" applyFill="1" applyBorder="1" applyAlignment="1">
      <alignment horizontal="right" vertical="center"/>
    </xf>
    <xf numFmtId="177" fontId="5" fillId="0" borderId="36" xfId="0" applyNumberFormat="1" applyFont="1" applyFill="1" applyBorder="1" applyAlignment="1">
      <alignment horizontal="right" vertical="center"/>
    </xf>
    <xf numFmtId="177" fontId="5" fillId="0" borderId="41" xfId="0" applyNumberFormat="1" applyFont="1" applyFill="1" applyBorder="1" applyAlignment="1">
      <alignment horizontal="right" vertical="center"/>
    </xf>
    <xf numFmtId="0" fontId="5" fillId="0" borderId="44" xfId="0" applyFont="1" applyFill="1" applyBorder="1" applyAlignment="1">
      <alignment horizontal="left" vertical="center"/>
    </xf>
    <xf numFmtId="0" fontId="7" fillId="0" borderId="45" xfId="0" applyFont="1" applyFill="1" applyBorder="1" applyAlignment="1">
      <alignment horizontal="center" vertical="center"/>
    </xf>
    <xf numFmtId="177" fontId="5" fillId="0" borderId="47" xfId="0" applyNumberFormat="1" applyFont="1" applyFill="1" applyBorder="1" applyAlignment="1">
      <alignment horizontal="right" vertical="center"/>
    </xf>
    <xf numFmtId="177" fontId="5" fillId="0" borderId="45" xfId="0" applyNumberFormat="1" applyFont="1" applyFill="1" applyBorder="1" applyAlignment="1">
      <alignment horizontal="right" vertical="center"/>
    </xf>
    <xf numFmtId="177" fontId="5" fillId="0" borderId="44" xfId="0" applyNumberFormat="1" applyFont="1" applyFill="1" applyBorder="1" applyAlignment="1">
      <alignment horizontal="right" vertical="center"/>
    </xf>
    <xf numFmtId="177" fontId="5" fillId="0" borderId="49" xfId="0" applyNumberFormat="1" applyFont="1" applyFill="1" applyBorder="1" applyAlignment="1">
      <alignment horizontal="right" vertical="center"/>
    </xf>
    <xf numFmtId="0" fontId="5" fillId="0" borderId="52" xfId="0" applyFont="1" applyFill="1" applyBorder="1" applyAlignment="1">
      <alignment horizontal="center" vertical="center"/>
    </xf>
    <xf numFmtId="0" fontId="5" fillId="0" borderId="53" xfId="0" applyFont="1" applyFill="1" applyBorder="1" applyAlignment="1">
      <alignment horizontal="left" vertical="center"/>
    </xf>
    <xf numFmtId="0" fontId="7" fillId="0" borderId="54" xfId="0" applyFont="1" applyFill="1" applyBorder="1" applyAlignment="1">
      <alignment horizontal="center" vertical="center"/>
    </xf>
    <xf numFmtId="177" fontId="5" fillId="0" borderId="59" xfId="2" quotePrefix="1" applyNumberFormat="1" applyFont="1" applyFill="1" applyBorder="1" applyAlignment="1">
      <alignment horizontal="right" vertical="center"/>
    </xf>
    <xf numFmtId="177" fontId="5" fillId="0" borderId="57" xfId="2" quotePrefix="1" applyNumberFormat="1" applyFont="1" applyFill="1" applyBorder="1" applyAlignment="1">
      <alignment horizontal="right" vertical="center"/>
    </xf>
    <xf numFmtId="177" fontId="5" fillId="0" borderId="60" xfId="2" quotePrefix="1" applyNumberFormat="1" applyFont="1" applyFill="1" applyBorder="1" applyAlignment="1">
      <alignment horizontal="right" vertical="center"/>
    </xf>
    <xf numFmtId="177" fontId="5" fillId="0" borderId="58" xfId="2" quotePrefix="1" applyNumberFormat="1" applyFont="1" applyFill="1" applyBorder="1" applyAlignment="1">
      <alignment horizontal="right" vertical="center"/>
    </xf>
    <xf numFmtId="0" fontId="5" fillId="0" borderId="10" xfId="0" applyFont="1" applyFill="1" applyBorder="1" applyAlignment="1">
      <alignment horizontal="left" vertical="center"/>
    </xf>
    <xf numFmtId="0" fontId="7" fillId="0" borderId="11" xfId="0" applyFont="1" applyFill="1" applyBorder="1" applyAlignment="1">
      <alignment horizontal="center" vertical="center"/>
    </xf>
    <xf numFmtId="177" fontId="5" fillId="0" borderId="13"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7" fontId="5" fillId="0" borderId="15" xfId="0" applyNumberFormat="1" applyFont="1" applyFill="1" applyBorder="1" applyAlignment="1">
      <alignment horizontal="right" vertical="center"/>
    </xf>
    <xf numFmtId="0" fontId="5" fillId="0" borderId="63" xfId="0" applyFont="1" applyFill="1" applyBorder="1" applyAlignment="1">
      <alignment horizontal="center" vertical="center"/>
    </xf>
    <xf numFmtId="0" fontId="5" fillId="0" borderId="64" xfId="0" applyFont="1" applyFill="1" applyBorder="1" applyAlignment="1">
      <alignment horizontal="left" vertical="center"/>
    </xf>
    <xf numFmtId="0" fontId="7" fillId="0" borderId="65" xfId="0" applyFont="1" applyFill="1" applyBorder="1" applyAlignment="1">
      <alignment horizontal="center" vertical="center"/>
    </xf>
    <xf numFmtId="177" fontId="5" fillId="0" borderId="67" xfId="0" applyNumberFormat="1" applyFont="1" applyFill="1" applyBorder="1" applyAlignment="1">
      <alignment horizontal="right" vertical="center"/>
    </xf>
    <xf numFmtId="177" fontId="5" fillId="0" borderId="65" xfId="0" applyNumberFormat="1" applyFont="1" applyFill="1" applyBorder="1" applyAlignment="1">
      <alignment horizontal="right" vertical="center"/>
    </xf>
    <xf numFmtId="177" fontId="5" fillId="0" borderId="64" xfId="0" applyNumberFormat="1" applyFont="1" applyFill="1" applyBorder="1" applyAlignment="1">
      <alignment horizontal="right" vertical="center"/>
    </xf>
    <xf numFmtId="177" fontId="5" fillId="0" borderId="69" xfId="0" applyNumberFormat="1" applyFont="1" applyFill="1" applyBorder="1" applyAlignment="1">
      <alignment horizontal="right" vertical="center"/>
    </xf>
    <xf numFmtId="0" fontId="5" fillId="0" borderId="71" xfId="0" applyFont="1" applyFill="1" applyBorder="1" applyAlignment="1">
      <alignment horizontal="center" vertical="center"/>
    </xf>
    <xf numFmtId="0" fontId="5" fillId="0" borderId="60" xfId="0" applyFont="1" applyFill="1" applyBorder="1" applyAlignment="1">
      <alignment horizontal="left" vertical="center"/>
    </xf>
    <xf numFmtId="0" fontId="7" fillId="0" borderId="57" xfId="0" applyFont="1" applyFill="1" applyBorder="1" applyAlignment="1">
      <alignment horizontal="center" vertical="center"/>
    </xf>
    <xf numFmtId="177" fontId="5" fillId="0" borderId="73" xfId="0" applyNumberFormat="1" applyFont="1" applyFill="1" applyBorder="1" applyAlignment="1">
      <alignment horizontal="right" vertical="center"/>
    </xf>
    <xf numFmtId="177" fontId="5" fillId="0" borderId="57" xfId="0" applyNumberFormat="1" applyFont="1" applyFill="1" applyBorder="1" applyAlignment="1">
      <alignment horizontal="right" vertical="center"/>
    </xf>
    <xf numFmtId="177" fontId="5" fillId="0" borderId="60" xfId="0" applyNumberFormat="1" applyFont="1" applyFill="1" applyBorder="1" applyAlignment="1">
      <alignment horizontal="right" vertical="center"/>
    </xf>
    <xf numFmtId="177" fontId="5" fillId="0" borderId="74" xfId="0" applyNumberFormat="1" applyFont="1" applyFill="1" applyBorder="1" applyAlignment="1">
      <alignment horizontal="right" vertical="center"/>
    </xf>
    <xf numFmtId="0" fontId="5" fillId="0" borderId="75" xfId="0" applyFont="1" applyFill="1" applyBorder="1" applyAlignment="1">
      <alignment horizontal="center" vertical="center"/>
    </xf>
    <xf numFmtId="0" fontId="5" fillId="0" borderId="76" xfId="0" applyFont="1" applyFill="1" applyBorder="1" applyAlignment="1">
      <alignment horizontal="left" vertical="center"/>
    </xf>
    <xf numFmtId="0" fontId="7" fillId="0" borderId="77" xfId="0" applyFont="1" applyFill="1" applyBorder="1" applyAlignment="1">
      <alignment horizontal="center" vertical="center"/>
    </xf>
    <xf numFmtId="177" fontId="5" fillId="0" borderId="79" xfId="0" applyNumberFormat="1" applyFont="1" applyFill="1" applyBorder="1" applyAlignment="1">
      <alignment horizontal="right" vertical="center"/>
    </xf>
    <xf numFmtId="177" fontId="5" fillId="0" borderId="77" xfId="0" applyNumberFormat="1" applyFont="1" applyFill="1" applyBorder="1" applyAlignment="1">
      <alignment horizontal="right" vertical="center"/>
    </xf>
    <xf numFmtId="177" fontId="5" fillId="0" borderId="76" xfId="0" applyNumberFormat="1" applyFont="1" applyFill="1" applyBorder="1" applyAlignment="1">
      <alignment horizontal="right" vertical="center"/>
    </xf>
    <xf numFmtId="177" fontId="5" fillId="0" borderId="81" xfId="0" applyNumberFormat="1" applyFont="1" applyFill="1" applyBorder="1" applyAlignment="1">
      <alignment horizontal="right" vertical="center"/>
    </xf>
    <xf numFmtId="0" fontId="5" fillId="0" borderId="82" xfId="0" applyFont="1" applyFill="1" applyBorder="1" applyAlignment="1">
      <alignment horizontal="left" vertical="center"/>
    </xf>
    <xf numFmtId="0" fontId="7"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Font="1" applyFill="1"/>
    <xf numFmtId="0" fontId="5" fillId="0" borderId="85" xfId="0" applyFont="1" applyFill="1" applyBorder="1" applyAlignment="1">
      <alignment horizontal="left" vertical="center"/>
    </xf>
    <xf numFmtId="0" fontId="7" fillId="0" borderId="86" xfId="0" applyFont="1" applyFill="1" applyBorder="1" applyAlignment="1">
      <alignment horizontal="center" vertical="center"/>
    </xf>
    <xf numFmtId="0" fontId="5" fillId="0" borderId="25" xfId="0" applyFont="1" applyFill="1" applyBorder="1" applyAlignment="1">
      <alignment horizontal="center" vertical="center"/>
    </xf>
    <xf numFmtId="0" fontId="7" fillId="0" borderId="28" xfId="0" applyFont="1" applyFill="1" applyBorder="1" applyAlignment="1">
      <alignment horizontal="center" vertical="center" wrapText="1"/>
    </xf>
    <xf numFmtId="0" fontId="8" fillId="0" borderId="0" xfId="0" applyFont="1" applyFill="1" applyAlignment="1">
      <alignment horizontal="right" vertical="center"/>
    </xf>
    <xf numFmtId="0" fontId="7" fillId="0" borderId="0" xfId="0" applyFont="1" applyFill="1" applyBorder="1" applyAlignment="1">
      <alignment horizontal="left" vertical="center"/>
    </xf>
    <xf numFmtId="0" fontId="0" fillId="0" borderId="0" xfId="0" applyFont="1" applyFill="1" applyBorder="1" applyAlignment="1">
      <alignment vertical="center"/>
    </xf>
    <xf numFmtId="0" fontId="7" fillId="0" borderId="0" xfId="0" applyFont="1" applyFill="1" applyAlignment="1">
      <alignment horizontal="left" vertical="center"/>
    </xf>
    <xf numFmtId="0" fontId="0" fillId="0" borderId="0" xfId="0" applyFont="1" applyFill="1" applyAlignment="1">
      <alignment vertical="center"/>
    </xf>
    <xf numFmtId="0" fontId="7" fillId="0" borderId="0" xfId="0" applyFont="1" applyFill="1" applyAlignment="1">
      <alignment vertical="center"/>
    </xf>
    <xf numFmtId="176" fontId="5" fillId="0" borderId="0" xfId="0" applyNumberFormat="1" applyFont="1" applyFill="1" applyAlignment="1">
      <alignment vertical="center"/>
    </xf>
    <xf numFmtId="0" fontId="9" fillId="0" borderId="89" xfId="0" applyFont="1" applyFill="1" applyBorder="1" applyAlignment="1">
      <alignment horizontal="center" vertical="center"/>
    </xf>
    <xf numFmtId="40" fontId="10" fillId="0" borderId="90" xfId="1" applyNumberFormat="1" applyFont="1" applyFill="1" applyBorder="1" applyAlignment="1">
      <alignment vertical="center"/>
    </xf>
    <xf numFmtId="38" fontId="10" fillId="0" borderId="89" xfId="1" applyFont="1" applyFill="1" applyBorder="1" applyAlignment="1">
      <alignment vertical="center"/>
    </xf>
    <xf numFmtId="38" fontId="10" fillId="0" borderId="91" xfId="1" applyFont="1" applyFill="1" applyBorder="1" applyAlignment="1">
      <alignment vertical="center"/>
    </xf>
    <xf numFmtId="38" fontId="10" fillId="0" borderId="92" xfId="1" applyFont="1" applyFill="1" applyBorder="1" applyAlignment="1">
      <alignment vertical="center"/>
    </xf>
    <xf numFmtId="38" fontId="10" fillId="0" borderId="93" xfId="1" applyFont="1" applyFill="1" applyBorder="1" applyAlignment="1">
      <alignment vertical="center"/>
    </xf>
    <xf numFmtId="38" fontId="9" fillId="0" borderId="89" xfId="1" applyFont="1" applyFill="1" applyBorder="1" applyAlignment="1">
      <alignment vertical="center"/>
    </xf>
    <xf numFmtId="38" fontId="9" fillId="0" borderId="91" xfId="1" applyFont="1" applyFill="1" applyBorder="1" applyAlignment="1">
      <alignment vertical="center"/>
    </xf>
    <xf numFmtId="38" fontId="9" fillId="0" borderId="93" xfId="1" applyFont="1" applyFill="1" applyBorder="1" applyAlignment="1">
      <alignment vertical="center"/>
    </xf>
    <xf numFmtId="0" fontId="5" fillId="0" borderId="0" xfId="0" applyFont="1" applyFill="1" applyBorder="1" applyAlignment="1">
      <alignment vertical="center"/>
    </xf>
    <xf numFmtId="40" fontId="10" fillId="0" borderId="95" xfId="1" applyNumberFormat="1" applyFont="1" applyFill="1" applyBorder="1" applyAlignment="1">
      <alignment vertical="center"/>
    </xf>
    <xf numFmtId="38" fontId="10" fillId="0" borderId="96" xfId="1" applyFont="1" applyFill="1" applyBorder="1" applyAlignment="1">
      <alignment vertical="center"/>
    </xf>
    <xf numFmtId="38" fontId="10" fillId="0" borderId="38" xfId="1" applyFont="1" applyFill="1" applyBorder="1" applyAlignment="1">
      <alignment vertical="center"/>
    </xf>
    <xf numFmtId="38" fontId="10" fillId="0" borderId="97" xfId="1" applyFont="1" applyFill="1" applyBorder="1" applyAlignment="1">
      <alignment vertical="center"/>
    </xf>
    <xf numFmtId="38" fontId="10" fillId="0" borderId="98" xfId="1" applyFont="1" applyFill="1" applyBorder="1" applyAlignment="1">
      <alignment vertical="center"/>
    </xf>
    <xf numFmtId="38" fontId="9" fillId="0" borderId="96" xfId="1" applyFont="1" applyFill="1" applyBorder="1" applyAlignment="1">
      <alignment vertical="center"/>
    </xf>
    <xf numFmtId="38" fontId="9" fillId="0" borderId="38" xfId="1" applyFont="1" applyFill="1" applyBorder="1" applyAlignment="1">
      <alignment vertical="center"/>
    </xf>
    <xf numFmtId="38" fontId="9" fillId="0" borderId="98" xfId="1" applyFont="1" applyFill="1" applyBorder="1" applyAlignment="1">
      <alignment vertical="center"/>
    </xf>
    <xf numFmtId="40" fontId="10" fillId="0" borderId="100" xfId="1" applyNumberFormat="1" applyFont="1" applyFill="1" applyBorder="1" applyAlignment="1">
      <alignment vertical="center"/>
    </xf>
    <xf numFmtId="38" fontId="10" fillId="0" borderId="101" xfId="1" applyFont="1" applyFill="1" applyBorder="1" applyAlignment="1">
      <alignment vertical="center"/>
    </xf>
    <xf numFmtId="38" fontId="10" fillId="0" borderId="102" xfId="1" applyFont="1" applyFill="1" applyBorder="1" applyAlignment="1">
      <alignment vertical="center"/>
    </xf>
    <xf numFmtId="38" fontId="10" fillId="0" borderId="103" xfId="1" applyFont="1" applyFill="1" applyBorder="1" applyAlignment="1">
      <alignment vertical="center"/>
    </xf>
    <xf numFmtId="38" fontId="10" fillId="0" borderId="104" xfId="1" applyFont="1" applyFill="1" applyBorder="1" applyAlignment="1">
      <alignment vertical="center"/>
    </xf>
    <xf numFmtId="38" fontId="9" fillId="0" borderId="101" xfId="1" applyFont="1" applyFill="1" applyBorder="1" applyAlignment="1">
      <alignment vertical="center"/>
    </xf>
    <xf numFmtId="38" fontId="9" fillId="0" borderId="102" xfId="1" applyFont="1" applyFill="1" applyBorder="1" applyAlignment="1">
      <alignment vertical="center"/>
    </xf>
    <xf numFmtId="38" fontId="9" fillId="0" borderId="104" xfId="1" applyFont="1" applyFill="1" applyBorder="1" applyAlignment="1">
      <alignment vertical="center"/>
    </xf>
    <xf numFmtId="40" fontId="10" fillId="0" borderId="106" xfId="1" applyNumberFormat="1" applyFont="1" applyFill="1" applyBorder="1" applyAlignment="1">
      <alignment vertical="center"/>
    </xf>
    <xf numFmtId="38" fontId="10" fillId="0" borderId="107" xfId="1" applyFont="1" applyFill="1" applyBorder="1" applyAlignment="1">
      <alignment vertical="center"/>
    </xf>
    <xf numFmtId="38" fontId="10" fillId="0" borderId="108" xfId="1" applyFont="1" applyFill="1" applyBorder="1" applyAlignment="1">
      <alignment vertical="center"/>
    </xf>
    <xf numFmtId="38" fontId="10" fillId="0" borderId="109" xfId="1" applyFont="1" applyFill="1" applyBorder="1" applyAlignment="1">
      <alignment vertical="center"/>
    </xf>
    <xf numFmtId="38" fontId="10" fillId="0" borderId="110" xfId="1" applyFont="1" applyFill="1" applyBorder="1" applyAlignment="1">
      <alignment vertical="center"/>
    </xf>
    <xf numFmtId="38" fontId="9" fillId="0" borderId="107" xfId="1" applyFont="1" applyFill="1" applyBorder="1" applyAlignment="1">
      <alignment vertical="center"/>
    </xf>
    <xf numFmtId="38" fontId="9" fillId="0" borderId="108" xfId="1" applyFont="1" applyFill="1" applyBorder="1" applyAlignment="1">
      <alignment vertical="center"/>
    </xf>
    <xf numFmtId="38" fontId="9" fillId="0" borderId="110" xfId="1" applyFont="1" applyFill="1" applyBorder="1" applyAlignment="1">
      <alignment vertical="center"/>
    </xf>
    <xf numFmtId="0" fontId="2" fillId="0" borderId="0" xfId="0" applyFont="1" applyFill="1" applyAlignment="1">
      <alignment horizontal="left" vertical="center"/>
    </xf>
    <xf numFmtId="0" fontId="4" fillId="0" borderId="0" xfId="0" applyFont="1" applyFill="1" applyBorder="1" applyAlignment="1">
      <alignment vertical="center"/>
    </xf>
    <xf numFmtId="0" fontId="5"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8" xfId="0" applyFont="1" applyFill="1" applyBorder="1" applyAlignment="1">
      <alignment horizontal="right" vertical="center"/>
    </xf>
    <xf numFmtId="0" fontId="6" fillId="0" borderId="34" xfId="0" applyFont="1" applyFill="1" applyBorder="1" applyAlignment="1">
      <alignment horizontal="right" vertical="center"/>
    </xf>
    <xf numFmtId="0" fontId="6" fillId="0" borderId="0" xfId="0" applyFont="1" applyFill="1" applyBorder="1" applyAlignment="1">
      <alignment vertical="center"/>
    </xf>
    <xf numFmtId="0" fontId="6" fillId="0" borderId="118" xfId="0" applyFont="1" applyFill="1" applyBorder="1" applyAlignment="1">
      <alignment horizontal="right" vertical="center"/>
    </xf>
    <xf numFmtId="0" fontId="6" fillId="0" borderId="119" xfId="0" applyFont="1" applyFill="1" applyBorder="1" applyAlignment="1">
      <alignment horizontal="right" vertical="center"/>
    </xf>
    <xf numFmtId="177" fontId="5" fillId="0" borderId="38" xfId="0" applyNumberFormat="1" applyFont="1" applyFill="1" applyBorder="1" applyAlignment="1">
      <alignment horizontal="right" vertical="center"/>
    </xf>
    <xf numFmtId="178" fontId="5" fillId="0" borderId="41" xfId="0" applyNumberFormat="1" applyFont="1" applyFill="1" applyBorder="1" applyAlignment="1">
      <alignment horizontal="right" vertical="center"/>
    </xf>
    <xf numFmtId="177" fontId="5" fillId="0" borderId="121" xfId="0" applyNumberFormat="1" applyFont="1" applyFill="1" applyBorder="1" applyAlignment="1">
      <alignment horizontal="right" vertical="center"/>
    </xf>
    <xf numFmtId="177" fontId="5" fillId="0" borderId="122" xfId="0" applyNumberFormat="1" applyFont="1" applyFill="1" applyBorder="1" applyAlignment="1">
      <alignment horizontal="right" vertical="center"/>
    </xf>
    <xf numFmtId="177" fontId="5" fillId="0" borderId="72" xfId="0" applyNumberFormat="1" applyFont="1" applyFill="1" applyBorder="1" applyAlignment="1">
      <alignment horizontal="right" vertical="center"/>
    </xf>
    <xf numFmtId="178" fontId="5" fillId="0" borderId="74" xfId="0" applyNumberFormat="1" applyFont="1" applyFill="1" applyBorder="1" applyAlignment="1">
      <alignment horizontal="right" vertical="center"/>
    </xf>
    <xf numFmtId="177" fontId="5" fillId="0" borderId="125" xfId="0" applyNumberFormat="1" applyFont="1" applyFill="1" applyBorder="1" applyAlignment="1">
      <alignment horizontal="right" vertical="center"/>
    </xf>
    <xf numFmtId="177" fontId="5" fillId="0" borderId="126"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178" fontId="5" fillId="0" borderId="15" xfId="0" applyNumberFormat="1" applyFont="1" applyFill="1" applyBorder="1" applyAlignment="1">
      <alignment horizontal="right" vertical="center"/>
    </xf>
    <xf numFmtId="177" fontId="5" fillId="0" borderId="114" xfId="0" applyNumberFormat="1" applyFont="1" applyFill="1" applyBorder="1" applyAlignment="1">
      <alignment horizontal="right" vertical="center"/>
    </xf>
    <xf numFmtId="177" fontId="5" fillId="0" borderId="115" xfId="0" applyNumberFormat="1" applyFont="1" applyFill="1" applyBorder="1" applyAlignment="1">
      <alignment horizontal="right" vertical="center"/>
    </xf>
    <xf numFmtId="177" fontId="5" fillId="0" borderId="46" xfId="0" applyNumberFormat="1" applyFont="1" applyFill="1" applyBorder="1" applyAlignment="1">
      <alignment vertical="center"/>
    </xf>
    <xf numFmtId="177" fontId="5" fillId="0" borderId="21" xfId="0" applyNumberFormat="1" applyFont="1" applyFill="1" applyBorder="1" applyAlignment="1">
      <alignment horizontal="right" vertical="center"/>
    </xf>
    <xf numFmtId="178" fontId="5" fillId="0" borderId="49" xfId="0" applyNumberFormat="1" applyFont="1" applyFill="1" applyBorder="1" applyAlignment="1">
      <alignment vertical="center"/>
    </xf>
    <xf numFmtId="177" fontId="5" fillId="0" borderId="116"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117" xfId="0" applyNumberFormat="1" applyFont="1" applyFill="1" applyBorder="1" applyAlignment="1">
      <alignment vertical="center"/>
    </xf>
    <xf numFmtId="177" fontId="5" fillId="0" borderId="46" xfId="0" applyNumberFormat="1" applyFont="1" applyFill="1" applyBorder="1" applyAlignment="1">
      <alignment horizontal="right" vertical="center"/>
    </xf>
    <xf numFmtId="178" fontId="5" fillId="0" borderId="49" xfId="0" applyNumberFormat="1" applyFont="1" applyFill="1" applyBorder="1" applyAlignment="1">
      <alignment horizontal="right" vertical="center"/>
    </xf>
    <xf numFmtId="177" fontId="5" fillId="0" borderId="127" xfId="0" applyNumberFormat="1" applyFont="1" applyFill="1" applyBorder="1" applyAlignment="1">
      <alignment horizontal="right" vertical="center"/>
    </xf>
    <xf numFmtId="177" fontId="5" fillId="0" borderId="128" xfId="0" applyNumberFormat="1" applyFont="1" applyFill="1" applyBorder="1" applyAlignment="1">
      <alignment horizontal="right" vertical="center"/>
    </xf>
    <xf numFmtId="0" fontId="5" fillId="0" borderId="129" xfId="0" applyFont="1" applyFill="1" applyBorder="1" applyAlignment="1">
      <alignment horizontal="center" vertical="center"/>
    </xf>
    <xf numFmtId="177" fontId="5" fillId="0" borderId="134" xfId="0" applyNumberFormat="1" applyFont="1" applyFill="1" applyBorder="1" applyAlignment="1">
      <alignment horizontal="right" vertical="center"/>
    </xf>
    <xf numFmtId="177" fontId="5" fillId="0" borderId="132" xfId="0" applyNumberFormat="1" applyFont="1" applyFill="1" applyBorder="1" applyAlignment="1">
      <alignment horizontal="right" vertical="center"/>
    </xf>
    <xf numFmtId="178" fontId="5" fillId="0" borderId="133" xfId="0" applyNumberFormat="1" applyFont="1" applyFill="1" applyBorder="1" applyAlignment="1">
      <alignment horizontal="righ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177" fontId="5" fillId="0" borderId="78" xfId="0" applyNumberFormat="1" applyFont="1" applyFill="1" applyBorder="1" applyAlignment="1">
      <alignment horizontal="right" vertical="center"/>
    </xf>
    <xf numFmtId="178" fontId="5" fillId="0" borderId="81" xfId="0" applyNumberFormat="1" applyFont="1" applyFill="1" applyBorder="1" applyAlignment="1">
      <alignment horizontal="right" vertical="center"/>
    </xf>
    <xf numFmtId="177" fontId="5" fillId="0" borderId="139" xfId="0" applyNumberFormat="1" applyFont="1" applyFill="1" applyBorder="1" applyAlignment="1">
      <alignment horizontal="right" vertical="center"/>
    </xf>
    <xf numFmtId="177" fontId="5" fillId="0" borderId="140" xfId="0" applyNumberFormat="1" applyFont="1" applyFill="1" applyBorder="1" applyAlignment="1">
      <alignment horizontal="right" vertical="center"/>
    </xf>
    <xf numFmtId="178" fontId="5" fillId="0" borderId="74" xfId="1" applyNumberFormat="1" applyFont="1" applyFill="1" applyBorder="1" applyAlignment="1">
      <alignment horizontal="right" vertical="center"/>
    </xf>
    <xf numFmtId="177" fontId="5" fillId="0" borderId="141" xfId="0" applyNumberFormat="1" applyFont="1" applyFill="1" applyBorder="1" applyAlignment="1">
      <alignment horizontal="right" vertical="center"/>
    </xf>
    <xf numFmtId="177" fontId="5" fillId="0" borderId="142" xfId="0" applyNumberFormat="1" applyFont="1" applyFill="1" applyBorder="1" applyAlignment="1">
      <alignment horizontal="right" vertical="center"/>
    </xf>
    <xf numFmtId="177" fontId="5" fillId="0" borderId="143" xfId="0" applyNumberFormat="1" applyFont="1" applyFill="1" applyBorder="1" applyAlignment="1">
      <alignment horizontal="right" vertical="center"/>
    </xf>
    <xf numFmtId="0" fontId="5" fillId="0" borderId="25" xfId="0" applyFont="1" applyFill="1" applyBorder="1" applyAlignment="1">
      <alignment horizontal="left" vertical="center"/>
    </xf>
    <xf numFmtId="0" fontId="8" fillId="0" borderId="0" xfId="0" applyFont="1" applyFill="1" applyBorder="1" applyAlignment="1">
      <alignment horizontal="right" vertical="center"/>
    </xf>
    <xf numFmtId="179" fontId="9" fillId="0" borderId="0" xfId="0" applyNumberFormat="1" applyFont="1" applyFill="1" applyBorder="1" applyAlignment="1">
      <alignment vertical="center"/>
    </xf>
    <xf numFmtId="179" fontId="9"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right" vertical="center"/>
    </xf>
    <xf numFmtId="0" fontId="9" fillId="0" borderId="92" xfId="0" applyFont="1" applyFill="1" applyBorder="1" applyAlignment="1">
      <alignment horizontal="center" vertical="center"/>
    </xf>
    <xf numFmtId="38" fontId="9" fillId="0" borderId="90" xfId="1" applyFont="1" applyFill="1" applyBorder="1" applyAlignment="1">
      <alignment vertical="center"/>
    </xf>
    <xf numFmtId="38" fontId="10" fillId="0" borderId="90" xfId="1" applyFont="1" applyFill="1" applyBorder="1" applyAlignment="1">
      <alignment vertical="center"/>
    </xf>
    <xf numFmtId="178" fontId="9" fillId="0" borderId="93" xfId="1" applyNumberFormat="1" applyFont="1" applyFill="1" applyBorder="1" applyAlignment="1">
      <alignment vertical="center"/>
    </xf>
    <xf numFmtId="38" fontId="10" fillId="0" borderId="147" xfId="1" applyFont="1" applyFill="1" applyBorder="1" applyAlignment="1">
      <alignment vertical="center"/>
    </xf>
    <xf numFmtId="38" fontId="9" fillId="0" borderId="148" xfId="1" applyFont="1" applyFill="1" applyBorder="1" applyAlignment="1">
      <alignment vertical="center"/>
    </xf>
    <xf numFmtId="38" fontId="9" fillId="0" borderId="149" xfId="1" applyFont="1" applyFill="1" applyBorder="1" applyAlignment="1">
      <alignment vertical="center"/>
    </xf>
    <xf numFmtId="0" fontId="9" fillId="0" borderId="97" xfId="0" applyFont="1" applyFill="1" applyBorder="1" applyAlignment="1">
      <alignment horizontal="center" vertical="center"/>
    </xf>
    <xf numFmtId="38" fontId="9" fillId="0" borderId="95" xfId="1" applyFont="1" applyFill="1" applyBorder="1" applyAlignment="1">
      <alignment vertical="center"/>
    </xf>
    <xf numFmtId="38" fontId="10" fillId="0" borderId="95" xfId="1" applyFont="1" applyFill="1" applyBorder="1" applyAlignment="1">
      <alignment vertical="center"/>
    </xf>
    <xf numFmtId="178" fontId="9" fillId="0" borderId="98" xfId="1" applyNumberFormat="1" applyFont="1" applyFill="1" applyBorder="1" applyAlignment="1">
      <alignment vertical="center"/>
    </xf>
    <xf numFmtId="38" fontId="10" fillId="0" borderId="40" xfId="1" applyFont="1" applyFill="1" applyBorder="1" applyAlignment="1">
      <alignment vertical="center"/>
    </xf>
    <xf numFmtId="38" fontId="9" fillId="0" borderId="121" xfId="1" applyFont="1" applyFill="1" applyBorder="1" applyAlignment="1">
      <alignment vertical="center"/>
    </xf>
    <xf numFmtId="38" fontId="9" fillId="0" borderId="122" xfId="1" applyFont="1" applyFill="1" applyBorder="1" applyAlignment="1">
      <alignment vertical="center"/>
    </xf>
    <xf numFmtId="0" fontId="9" fillId="0" borderId="103" xfId="0" applyFont="1" applyFill="1" applyBorder="1" applyAlignment="1">
      <alignment horizontal="center" vertical="center"/>
    </xf>
    <xf numFmtId="38" fontId="9" fillId="0" borderId="100" xfId="1" applyFont="1" applyFill="1" applyBorder="1" applyAlignment="1">
      <alignment vertical="center"/>
    </xf>
    <xf numFmtId="38" fontId="10" fillId="0" borderId="100" xfId="1" applyFont="1" applyFill="1" applyBorder="1" applyAlignment="1">
      <alignment vertical="center"/>
    </xf>
    <xf numFmtId="178" fontId="9" fillId="0" borderId="104" xfId="1" applyNumberFormat="1" applyFont="1" applyFill="1" applyBorder="1" applyAlignment="1">
      <alignment vertical="center"/>
    </xf>
    <xf numFmtId="38" fontId="10" fillId="0" borderId="150" xfId="1" applyFont="1" applyFill="1" applyBorder="1" applyAlignment="1">
      <alignment vertical="center"/>
    </xf>
    <xf numFmtId="38" fontId="9" fillId="0" borderId="151" xfId="1" applyFont="1" applyFill="1" applyBorder="1" applyAlignment="1">
      <alignment vertical="center"/>
    </xf>
    <xf numFmtId="38" fontId="9" fillId="0" borderId="152" xfId="1" applyFont="1" applyFill="1" applyBorder="1" applyAlignment="1">
      <alignment vertical="center"/>
    </xf>
    <xf numFmtId="0" fontId="9" fillId="0" borderId="109" xfId="0" applyFont="1" applyFill="1" applyBorder="1" applyAlignment="1">
      <alignment horizontal="center" vertical="center"/>
    </xf>
    <xf numFmtId="38" fontId="9" fillId="0" borderId="106" xfId="1" applyFont="1" applyFill="1" applyBorder="1" applyAlignment="1">
      <alignment vertical="center"/>
    </xf>
    <xf numFmtId="38" fontId="10" fillId="0" borderId="106" xfId="1" applyFont="1" applyFill="1" applyBorder="1" applyAlignment="1">
      <alignment vertical="center"/>
    </xf>
    <xf numFmtId="178" fontId="9" fillId="0" borderId="110" xfId="1" applyNumberFormat="1" applyFont="1" applyFill="1" applyBorder="1" applyAlignment="1">
      <alignment vertical="center"/>
    </xf>
    <xf numFmtId="38" fontId="10" fillId="0" borderId="153" xfId="1" applyFont="1" applyFill="1" applyBorder="1" applyAlignment="1">
      <alignment vertical="center"/>
    </xf>
    <xf numFmtId="38" fontId="9" fillId="0" borderId="154" xfId="1" applyFont="1" applyFill="1" applyBorder="1" applyAlignment="1">
      <alignment vertical="center"/>
    </xf>
    <xf numFmtId="38" fontId="9" fillId="0" borderId="155" xfId="1" applyFont="1" applyFill="1" applyBorder="1" applyAlignment="1">
      <alignment vertical="center"/>
    </xf>
    <xf numFmtId="177" fontId="5" fillId="0" borderId="42" xfId="0" applyNumberFormat="1" applyFont="1" applyFill="1" applyBorder="1" applyAlignment="1">
      <alignment horizontal="right" vertical="center"/>
    </xf>
    <xf numFmtId="177" fontId="5" fillId="0" borderId="61"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xf>
    <xf numFmtId="177" fontId="5" fillId="0" borderId="124" xfId="0" applyNumberFormat="1" applyFont="1" applyFill="1" applyBorder="1" applyAlignment="1">
      <alignment horizontal="right" vertical="center"/>
    </xf>
    <xf numFmtId="177" fontId="5" fillId="0" borderId="47" xfId="0" applyNumberFormat="1" applyFont="1" applyFill="1" applyBorder="1" applyAlignment="1">
      <alignment vertical="center"/>
    </xf>
    <xf numFmtId="177" fontId="5" fillId="0" borderId="24" xfId="0" applyNumberFormat="1" applyFont="1" applyFill="1" applyBorder="1" applyAlignment="1">
      <alignment vertical="center"/>
    </xf>
    <xf numFmtId="177" fontId="5" fillId="0" borderId="135" xfId="0" applyNumberFormat="1" applyFont="1" applyFill="1" applyBorder="1" applyAlignment="1">
      <alignment horizontal="right" vertical="center"/>
    </xf>
    <xf numFmtId="177" fontId="5" fillId="0" borderId="138" xfId="0" applyNumberFormat="1" applyFont="1" applyFill="1" applyBorder="1" applyAlignment="1">
      <alignment horizontal="right" vertical="center"/>
    </xf>
    <xf numFmtId="0" fontId="6" fillId="0" borderId="25" xfId="0" applyFont="1" applyFill="1" applyBorder="1" applyAlignment="1">
      <alignment horizontal="right" vertical="center" wrapText="1"/>
    </xf>
    <xf numFmtId="0" fontId="6" fillId="0" borderId="26" xfId="0" applyFont="1" applyFill="1" applyBorder="1" applyAlignment="1">
      <alignment horizontal="right" vertical="center" wrapText="1"/>
    </xf>
    <xf numFmtId="0" fontId="6" fillId="0" borderId="0" xfId="0" applyFont="1" applyFill="1" applyAlignment="1">
      <alignment horizontal="right" vertical="center"/>
    </xf>
    <xf numFmtId="0" fontId="5" fillId="0" borderId="9"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11" fillId="0" borderId="158" xfId="0" applyFont="1" applyFill="1" applyBorder="1" applyAlignment="1">
      <alignment horizontal="center" vertical="center" wrapText="1"/>
    </xf>
    <xf numFmtId="178" fontId="10" fillId="0" borderId="93" xfId="1" applyNumberFormat="1" applyFont="1" applyFill="1" applyBorder="1" applyAlignment="1">
      <alignment vertical="center"/>
    </xf>
    <xf numFmtId="38" fontId="10" fillId="0" borderId="149" xfId="1" applyFont="1" applyFill="1" applyBorder="1" applyAlignment="1">
      <alignment vertical="center"/>
    </xf>
    <xf numFmtId="38" fontId="10" fillId="0" borderId="122" xfId="1" applyFont="1" applyFill="1" applyBorder="1" applyAlignment="1">
      <alignment vertical="center"/>
    </xf>
    <xf numFmtId="38" fontId="10" fillId="0" borderId="152" xfId="1" applyFont="1" applyFill="1" applyBorder="1" applyAlignment="1">
      <alignment vertical="center"/>
    </xf>
    <xf numFmtId="38" fontId="10" fillId="0" borderId="155" xfId="1" applyFont="1" applyFill="1" applyBorder="1" applyAlignment="1">
      <alignment vertical="center"/>
    </xf>
    <xf numFmtId="177" fontId="5" fillId="0" borderId="36" xfId="1" applyNumberFormat="1" applyFont="1" applyFill="1" applyBorder="1" applyAlignment="1">
      <alignment horizontal="right" vertical="center"/>
    </xf>
    <xf numFmtId="177" fontId="5" fillId="0" borderId="37" xfId="1" applyNumberFormat="1" applyFont="1" applyFill="1" applyBorder="1" applyAlignment="1">
      <alignment horizontal="right" vertical="center"/>
    </xf>
    <xf numFmtId="177" fontId="5" fillId="0" borderId="41" xfId="1" applyNumberFormat="1" applyFont="1" applyFill="1" applyBorder="1" applyAlignment="1">
      <alignment horizontal="right" vertical="center"/>
    </xf>
    <xf numFmtId="177" fontId="5" fillId="0" borderId="53" xfId="1" applyNumberFormat="1" applyFont="1" applyFill="1" applyBorder="1" applyAlignment="1">
      <alignment horizontal="right" vertical="center"/>
    </xf>
    <xf numFmtId="177" fontId="5" fillId="0" borderId="54" xfId="1" applyNumberFormat="1" applyFont="1" applyFill="1" applyBorder="1" applyAlignment="1">
      <alignment horizontal="right" vertical="center"/>
    </xf>
    <xf numFmtId="177" fontId="5" fillId="0" borderId="123" xfId="1" applyNumberFormat="1" applyFont="1" applyFill="1" applyBorder="1" applyAlignment="1">
      <alignment horizontal="right" vertical="center"/>
    </xf>
    <xf numFmtId="177" fontId="5" fillId="0" borderId="10" xfId="1" applyNumberFormat="1" applyFont="1" applyFill="1" applyBorder="1" applyAlignment="1">
      <alignment horizontal="right" vertical="center"/>
    </xf>
    <xf numFmtId="177" fontId="5" fillId="0" borderId="11" xfId="1" applyNumberFormat="1" applyFont="1" applyFill="1" applyBorder="1" applyAlignment="1">
      <alignment horizontal="right" vertical="center"/>
    </xf>
    <xf numFmtId="177" fontId="5" fillId="0" borderId="15" xfId="1" applyNumberFormat="1" applyFont="1" applyFill="1" applyBorder="1" applyAlignment="1">
      <alignment horizontal="right" vertical="center"/>
    </xf>
    <xf numFmtId="177" fontId="5" fillId="0" borderId="18" xfId="1" applyNumberFormat="1" applyFont="1" applyFill="1" applyBorder="1" applyAlignment="1">
      <alignment horizontal="right" vertical="center"/>
    </xf>
    <xf numFmtId="177" fontId="5" fillId="0" borderId="19" xfId="1" applyNumberFormat="1" applyFont="1" applyFill="1" applyBorder="1" applyAlignment="1">
      <alignment horizontal="right" vertical="center"/>
    </xf>
    <xf numFmtId="177" fontId="5" fillId="0" borderId="23" xfId="1" applyNumberFormat="1" applyFont="1" applyFill="1" applyBorder="1" applyAlignment="1">
      <alignment horizontal="right" vertical="center"/>
    </xf>
    <xf numFmtId="177" fontId="5" fillId="0" borderId="44" xfId="1" applyNumberFormat="1" applyFont="1" applyFill="1" applyBorder="1" applyAlignment="1">
      <alignment horizontal="right" vertical="center"/>
    </xf>
    <xf numFmtId="177" fontId="5" fillId="0" borderId="45" xfId="1" applyNumberFormat="1" applyFont="1" applyFill="1" applyBorder="1" applyAlignment="1">
      <alignment horizontal="right" vertical="center"/>
    </xf>
    <xf numFmtId="177" fontId="5" fillId="0" borderId="49" xfId="1" applyNumberFormat="1" applyFont="1" applyFill="1" applyBorder="1" applyAlignment="1">
      <alignment horizontal="right" vertical="center"/>
    </xf>
    <xf numFmtId="177" fontId="5" fillId="0" borderId="76" xfId="1" applyNumberFormat="1" applyFont="1" applyFill="1" applyBorder="1" applyAlignment="1">
      <alignment horizontal="right" vertical="center"/>
    </xf>
    <xf numFmtId="177" fontId="5" fillId="0" borderId="77" xfId="1" applyNumberFormat="1" applyFont="1" applyFill="1" applyBorder="1" applyAlignment="1">
      <alignment horizontal="right" vertical="center"/>
    </xf>
    <xf numFmtId="177" fontId="5" fillId="0" borderId="81" xfId="1" applyNumberFormat="1" applyFont="1" applyFill="1" applyBorder="1" applyAlignment="1">
      <alignment horizontal="right" vertical="center"/>
    </xf>
    <xf numFmtId="177" fontId="5" fillId="0" borderId="60" xfId="1" applyNumberFormat="1" applyFont="1" applyFill="1" applyBorder="1" applyAlignment="1">
      <alignment horizontal="right" vertical="center"/>
    </xf>
    <xf numFmtId="177" fontId="5" fillId="0" borderId="57" xfId="1" applyNumberFormat="1" applyFont="1" applyFill="1" applyBorder="1" applyAlignment="1">
      <alignment horizontal="right" vertical="center"/>
    </xf>
    <xf numFmtId="177" fontId="5" fillId="0" borderId="74" xfId="1" applyNumberFormat="1" applyFont="1" applyFill="1" applyBorder="1" applyAlignment="1">
      <alignment horizontal="right" vertical="center"/>
    </xf>
    <xf numFmtId="0" fontId="5" fillId="0" borderId="103" xfId="0" applyFont="1" applyFill="1" applyBorder="1" applyAlignment="1">
      <alignment horizontal="center" vertical="center"/>
    </xf>
    <xf numFmtId="0" fontId="5" fillId="0" borderId="102" xfId="0" applyFont="1" applyFill="1" applyBorder="1" applyAlignment="1">
      <alignment horizontal="center" vertical="center"/>
    </xf>
    <xf numFmtId="0" fontId="7" fillId="0" borderId="59" xfId="0" applyFont="1" applyFill="1" applyBorder="1" applyAlignment="1">
      <alignment horizontal="left" vertical="top"/>
    </xf>
    <xf numFmtId="0" fontId="7" fillId="0" borderId="72" xfId="0" applyFont="1" applyFill="1" applyBorder="1" applyAlignment="1">
      <alignment horizontal="justify" vertical="top" wrapText="1"/>
    </xf>
    <xf numFmtId="0" fontId="7" fillId="0" borderId="170" xfId="0" applyFont="1" applyFill="1" applyBorder="1" applyAlignment="1">
      <alignment horizontal="justify" vertical="top" wrapText="1"/>
    </xf>
    <xf numFmtId="0" fontId="7" fillId="0" borderId="58" xfId="0" applyFont="1" applyFill="1" applyBorder="1" applyAlignment="1">
      <alignment horizontal="justify" vertical="top" wrapText="1"/>
    </xf>
    <xf numFmtId="0" fontId="7" fillId="0" borderId="166" xfId="0" applyFont="1" applyFill="1" applyBorder="1" applyAlignment="1">
      <alignment horizontal="left" vertical="top"/>
    </xf>
    <xf numFmtId="0" fontId="7" fillId="0" borderId="12" xfId="0" applyFont="1" applyFill="1" applyBorder="1" applyAlignment="1">
      <alignment horizontal="justify" vertical="top" wrapText="1"/>
    </xf>
    <xf numFmtId="0" fontId="7" fillId="0" borderId="167" xfId="0" applyFont="1" applyFill="1" applyBorder="1" applyAlignment="1">
      <alignment horizontal="justify" vertical="top" wrapText="1"/>
    </xf>
    <xf numFmtId="0" fontId="7" fillId="0" borderId="62" xfId="0" applyFont="1" applyFill="1" applyBorder="1" applyAlignment="1">
      <alignment horizontal="justify" vertical="top" wrapText="1"/>
    </xf>
    <xf numFmtId="0" fontId="7" fillId="0" borderId="168" xfId="0" applyFont="1" applyFill="1" applyBorder="1" applyAlignment="1">
      <alignment horizontal="left" vertical="top"/>
    </xf>
    <xf numFmtId="0" fontId="7" fillId="0" borderId="78" xfId="0" applyFont="1" applyFill="1" applyBorder="1" applyAlignment="1">
      <alignment horizontal="justify" vertical="top" wrapText="1"/>
    </xf>
    <xf numFmtId="0" fontId="7" fillId="0" borderId="169" xfId="0" applyFont="1" applyFill="1" applyBorder="1" applyAlignment="1">
      <alignment horizontal="justify" vertical="top" wrapText="1"/>
    </xf>
    <xf numFmtId="0" fontId="7" fillId="0" borderId="80" xfId="0" applyFont="1" applyFill="1" applyBorder="1" applyAlignment="1">
      <alignment horizontal="justify" vertical="top" wrapText="1"/>
    </xf>
    <xf numFmtId="0" fontId="7" fillId="0" borderId="59" xfId="0" applyFont="1" applyFill="1" applyBorder="1" applyAlignment="1">
      <alignment horizontal="justify" vertical="top" wrapText="1"/>
    </xf>
    <xf numFmtId="0" fontId="7" fillId="0" borderId="0" xfId="0" applyFont="1" applyFill="1"/>
    <xf numFmtId="0" fontId="7" fillId="0" borderId="166" xfId="0" applyFont="1" applyFill="1" applyBorder="1" applyAlignment="1">
      <alignment horizontal="justify" vertical="top" wrapText="1"/>
    </xf>
    <xf numFmtId="0" fontId="7" fillId="0" borderId="168" xfId="0" applyFont="1" applyFill="1" applyBorder="1" applyAlignment="1">
      <alignment horizontal="justify" vertical="top" wrapText="1"/>
    </xf>
    <xf numFmtId="0" fontId="4" fillId="0" borderId="0" xfId="0" applyFont="1" applyFill="1"/>
    <xf numFmtId="0" fontId="4" fillId="0" borderId="0" xfId="0" applyFont="1" applyFill="1" applyBorder="1"/>
    <xf numFmtId="0" fontId="12" fillId="0" borderId="0" xfId="0" applyFont="1" applyFill="1" applyAlignment="1">
      <alignment vertical="center"/>
    </xf>
    <xf numFmtId="0" fontId="7" fillId="0" borderId="12" xfId="0" applyNumberFormat="1" applyFont="1" applyFill="1" applyBorder="1" applyAlignment="1">
      <alignment horizontal="justify" vertical="top" wrapText="1"/>
    </xf>
    <xf numFmtId="0" fontId="7" fillId="0" borderId="72" xfId="0" applyNumberFormat="1" applyFont="1" applyFill="1" applyBorder="1" applyAlignment="1">
      <alignment horizontal="justify" vertical="top" wrapText="1"/>
    </xf>
    <xf numFmtId="0" fontId="7" fillId="0" borderId="78" xfId="0" applyNumberFormat="1" applyFont="1" applyFill="1" applyBorder="1" applyAlignment="1">
      <alignment horizontal="justify" vertical="top" wrapText="1"/>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wrapText="1"/>
    </xf>
    <xf numFmtId="0" fontId="6" fillId="0" borderId="31" xfId="0" applyFont="1" applyFill="1" applyBorder="1" applyAlignment="1">
      <alignment horizontal="right" vertical="center" wrapText="1"/>
    </xf>
    <xf numFmtId="0" fontId="6" fillId="0" borderId="34" xfId="0" applyFont="1" applyFill="1" applyBorder="1" applyAlignment="1">
      <alignment horizontal="right" vertical="center" wrapText="1"/>
    </xf>
    <xf numFmtId="176" fontId="5" fillId="0" borderId="38" xfId="0" quotePrefix="1" applyNumberFormat="1" applyFont="1" applyFill="1" applyBorder="1" applyAlignment="1">
      <alignment horizontal="right" vertical="center"/>
    </xf>
    <xf numFmtId="177" fontId="5" fillId="0" borderId="40"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177" fontId="5" fillId="0" borderId="48" xfId="0" applyNumberFormat="1" applyFont="1" applyFill="1" applyBorder="1" applyAlignment="1">
      <alignment horizontal="right" vertical="center"/>
    </xf>
    <xf numFmtId="177" fontId="5" fillId="0" borderId="50" xfId="0" applyNumberFormat="1" applyFont="1" applyFill="1" applyBorder="1" applyAlignment="1">
      <alignment horizontal="right" vertical="center"/>
    </xf>
    <xf numFmtId="177" fontId="5" fillId="0" borderId="51"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7" fontId="5" fillId="0" borderId="56" xfId="0" applyNumberFormat="1" applyFont="1" applyFill="1" applyBorder="1" applyAlignment="1">
      <alignment horizontal="right" vertical="center"/>
    </xf>
    <xf numFmtId="177" fontId="5" fillId="0" borderId="54" xfId="0" applyNumberFormat="1" applyFont="1" applyFill="1" applyBorder="1" applyAlignment="1">
      <alignment horizontal="right" vertical="center"/>
    </xf>
    <xf numFmtId="177" fontId="5" fillId="0" borderId="58"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177" fontId="5" fillId="0" borderId="62" xfId="0" applyNumberFormat="1" applyFont="1" applyFill="1" applyBorder="1" applyAlignment="1">
      <alignment horizontal="right" vertical="center"/>
    </xf>
    <xf numFmtId="176" fontId="5" fillId="0" borderId="66" xfId="0" quotePrefix="1" applyNumberFormat="1" applyFont="1" applyFill="1" applyBorder="1" applyAlignment="1">
      <alignment horizontal="right" vertical="center"/>
    </xf>
    <xf numFmtId="177" fontId="5" fillId="0" borderId="68" xfId="0" applyNumberFormat="1" applyFont="1" applyFill="1" applyBorder="1" applyAlignment="1">
      <alignment horizontal="right" vertical="center"/>
    </xf>
    <xf numFmtId="177" fontId="5" fillId="0" borderId="70" xfId="0" applyNumberFormat="1" applyFont="1" applyFill="1" applyBorder="1" applyAlignment="1">
      <alignment horizontal="right" vertical="center"/>
    </xf>
    <xf numFmtId="176" fontId="5" fillId="0" borderId="72"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0" fontId="5" fillId="0" borderId="23" xfId="0" applyFont="1" applyFill="1" applyBorder="1" applyAlignment="1">
      <alignment horizontal="center" vertical="center" shrinkToFit="1"/>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shrinkToFit="1"/>
    </xf>
    <xf numFmtId="0" fontId="6" fillId="0" borderId="33" xfId="0" applyFont="1" applyFill="1" applyBorder="1" applyAlignment="1">
      <alignment horizontal="right" vertical="center"/>
    </xf>
    <xf numFmtId="0" fontId="6" fillId="0" borderId="31" xfId="0" applyFont="1" applyFill="1" applyBorder="1" applyAlignment="1">
      <alignment horizontal="right" vertical="center"/>
    </xf>
    <xf numFmtId="177" fontId="5" fillId="0" borderId="120" xfId="0" applyNumberFormat="1" applyFont="1" applyFill="1" applyBorder="1" applyAlignment="1">
      <alignment horizontal="right" vertical="center"/>
    </xf>
    <xf numFmtId="177" fontId="5" fillId="0" borderId="123" xfId="0" applyNumberFormat="1" applyFont="1" applyFill="1" applyBorder="1" applyAlignment="1">
      <alignment horizontal="right" vertical="center"/>
    </xf>
    <xf numFmtId="177" fontId="5" fillId="0" borderId="44" xfId="0" applyNumberFormat="1" applyFont="1" applyFill="1" applyBorder="1" applyAlignment="1">
      <alignment vertical="center"/>
    </xf>
    <xf numFmtId="177" fontId="5" fillId="0" borderId="45" xfId="0" applyNumberFormat="1" applyFont="1" applyFill="1" applyBorder="1" applyAlignment="1">
      <alignment vertical="center"/>
    </xf>
    <xf numFmtId="177" fontId="5" fillId="0" borderId="49" xfId="0" applyNumberFormat="1" applyFont="1" applyFill="1" applyBorder="1" applyAlignment="1">
      <alignment vertical="center"/>
    </xf>
    <xf numFmtId="177" fontId="5" fillId="0" borderId="48" xfId="0" applyNumberFormat="1" applyFont="1" applyFill="1" applyBorder="1" applyAlignment="1">
      <alignment vertical="center"/>
    </xf>
    <xf numFmtId="177" fontId="5" fillId="0" borderId="19" xfId="0" applyNumberFormat="1" applyFont="1" applyFill="1" applyBorder="1" applyAlignment="1">
      <alignment horizontal="right" vertical="center"/>
    </xf>
    <xf numFmtId="177" fontId="5" fillId="0" borderId="130" xfId="0" applyNumberFormat="1" applyFont="1" applyFill="1" applyBorder="1" applyAlignment="1">
      <alignment horizontal="right" vertical="center"/>
    </xf>
    <xf numFmtId="177" fontId="5" fillId="0" borderId="131" xfId="0" applyNumberFormat="1" applyFont="1" applyFill="1" applyBorder="1" applyAlignment="1">
      <alignment horizontal="right" vertical="center"/>
    </xf>
    <xf numFmtId="177" fontId="5" fillId="0" borderId="133" xfId="0" applyNumberFormat="1" applyFont="1" applyFill="1" applyBorder="1" applyAlignment="1">
      <alignment horizontal="right" vertical="center"/>
    </xf>
    <xf numFmtId="177" fontId="5" fillId="0" borderId="165" xfId="0" applyNumberFormat="1" applyFont="1" applyFill="1" applyBorder="1" applyAlignment="1">
      <alignment horizontal="right" vertical="center"/>
    </xf>
    <xf numFmtId="0" fontId="6" fillId="0" borderId="29" xfId="0" applyFont="1" applyFill="1" applyBorder="1" applyAlignment="1">
      <alignment horizontal="right" vertical="center" wrapText="1"/>
    </xf>
    <xf numFmtId="0" fontId="6" fillId="0" borderId="158" xfId="0" applyFont="1" applyFill="1" applyBorder="1" applyAlignment="1">
      <alignment horizontal="right" vertical="center" wrapText="1"/>
    </xf>
    <xf numFmtId="177" fontId="5" fillId="0" borderId="39" xfId="1" applyNumberFormat="1" applyFont="1" applyFill="1" applyBorder="1" applyAlignment="1">
      <alignment horizontal="right" vertical="center"/>
    </xf>
    <xf numFmtId="178" fontId="5" fillId="0" borderId="41" xfId="1" applyNumberFormat="1" applyFont="1" applyFill="1" applyBorder="1" applyAlignment="1">
      <alignment horizontal="right" vertical="center"/>
    </xf>
    <xf numFmtId="177" fontId="5" fillId="0" borderId="98" xfId="1" applyNumberFormat="1" applyFont="1" applyFill="1" applyBorder="1" applyAlignment="1">
      <alignment horizontal="right" vertical="center"/>
    </xf>
    <xf numFmtId="177" fontId="5" fillId="0" borderId="56" xfId="1" applyNumberFormat="1" applyFont="1" applyFill="1" applyBorder="1" applyAlignment="1">
      <alignment horizontal="right" vertical="center"/>
    </xf>
    <xf numFmtId="178" fontId="5" fillId="0" borderId="123" xfId="1" applyNumberFormat="1" applyFont="1" applyFill="1" applyBorder="1" applyAlignment="1">
      <alignment horizontal="right" vertical="center"/>
    </xf>
    <xf numFmtId="177" fontId="5" fillId="0" borderId="159" xfId="1" applyNumberFormat="1" applyFont="1" applyFill="1" applyBorder="1" applyAlignment="1">
      <alignment horizontal="right" vertical="center"/>
    </xf>
    <xf numFmtId="177" fontId="5" fillId="0" borderId="13" xfId="1" applyNumberFormat="1" applyFont="1" applyFill="1" applyBorder="1" applyAlignment="1">
      <alignment horizontal="right" vertical="center"/>
    </xf>
    <xf numFmtId="178" fontId="5" fillId="0" borderId="15" xfId="1" applyNumberFormat="1" applyFont="1" applyFill="1" applyBorder="1" applyAlignment="1">
      <alignment horizontal="right" vertical="center"/>
    </xf>
    <xf numFmtId="177" fontId="5" fillId="0" borderId="160" xfId="1" applyNumberFormat="1" applyFont="1" applyFill="1" applyBorder="1" applyAlignment="1">
      <alignment horizontal="right" vertical="center"/>
    </xf>
    <xf numFmtId="177" fontId="5" fillId="0" borderId="21" xfId="1" applyNumberFormat="1" applyFont="1" applyFill="1" applyBorder="1" applyAlignment="1">
      <alignment horizontal="right" vertical="center"/>
    </xf>
    <xf numFmtId="178" fontId="5" fillId="0" borderId="23" xfId="1" quotePrefix="1" applyNumberFormat="1" applyFont="1" applyFill="1" applyBorder="1" applyAlignment="1">
      <alignment horizontal="right" vertical="center"/>
    </xf>
    <xf numFmtId="177" fontId="5" fillId="0" borderId="161" xfId="1" applyNumberFormat="1" applyFont="1" applyFill="1" applyBorder="1" applyAlignment="1">
      <alignment horizontal="right" vertical="center"/>
    </xf>
    <xf numFmtId="177" fontId="5" fillId="0" borderId="47" xfId="1" applyNumberFormat="1" applyFont="1" applyFill="1" applyBorder="1" applyAlignment="1">
      <alignment horizontal="right" vertical="center"/>
    </xf>
    <xf numFmtId="178" fontId="5" fillId="0" borderId="49" xfId="1" quotePrefix="1" applyNumberFormat="1" applyFont="1" applyFill="1" applyBorder="1" applyAlignment="1">
      <alignment horizontal="right" vertical="center"/>
    </xf>
    <xf numFmtId="177" fontId="5" fillId="0" borderId="157" xfId="1" applyNumberFormat="1" applyFont="1" applyFill="1" applyBorder="1" applyAlignment="1">
      <alignment horizontal="right" vertical="center"/>
    </xf>
    <xf numFmtId="178" fontId="5" fillId="0" borderId="49" xfId="1" applyNumberFormat="1" applyFont="1" applyFill="1" applyBorder="1" applyAlignment="1">
      <alignment horizontal="right" vertical="center"/>
    </xf>
    <xf numFmtId="177" fontId="5" fillId="0" borderId="79" xfId="1" applyNumberFormat="1" applyFont="1" applyFill="1" applyBorder="1" applyAlignment="1">
      <alignment horizontal="right" vertical="center"/>
    </xf>
    <xf numFmtId="178" fontId="5" fillId="0" borderId="81" xfId="1" applyNumberFormat="1" applyFont="1" applyFill="1" applyBorder="1" applyAlignment="1">
      <alignment horizontal="right" vertical="center"/>
    </xf>
    <xf numFmtId="177" fontId="5" fillId="0" borderId="162" xfId="1" applyNumberFormat="1" applyFont="1" applyFill="1" applyBorder="1" applyAlignment="1">
      <alignment horizontal="right" vertical="center"/>
    </xf>
    <xf numFmtId="177" fontId="5" fillId="0" borderId="73" xfId="1" applyNumberFormat="1" applyFont="1" applyFill="1" applyBorder="1" applyAlignment="1">
      <alignment horizontal="right" vertical="center"/>
    </xf>
    <xf numFmtId="177" fontId="5" fillId="0" borderId="163" xfId="1" applyNumberFormat="1"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94"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10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0" fontId="5" fillId="0" borderId="112"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5" fillId="0" borderId="17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0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53" xfId="0" applyFont="1" applyFill="1" applyBorder="1" applyAlignment="1">
      <alignment horizontal="center" vertical="center"/>
    </xf>
    <xf numFmtId="0" fontId="5" fillId="0" borderId="11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156" xfId="0" applyFont="1" applyFill="1" applyBorder="1" applyAlignment="1">
      <alignment horizontal="center" vertical="center" wrapText="1"/>
    </xf>
    <xf numFmtId="0" fontId="4" fillId="0" borderId="157" xfId="0" applyFont="1" applyFill="1" applyBorder="1" applyAlignment="1">
      <alignment horizontal="center" vertical="center" wrapText="1"/>
    </xf>
    <xf numFmtId="0" fontId="0" fillId="0" borderId="157" xfId="0" applyFont="1" applyFill="1" applyBorder="1" applyAlignment="1">
      <alignment vertical="center"/>
    </xf>
    <xf numFmtId="0" fontId="5" fillId="0" borderId="44" xfId="0" applyFont="1" applyFill="1" applyBorder="1" applyAlignment="1">
      <alignment horizontal="center" vertical="center" wrapText="1"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wrapText="1"/>
    </xf>
    <xf numFmtId="0" fontId="5" fillId="0" borderId="45" xfId="0" applyFont="1" applyFill="1" applyBorder="1" applyAlignment="1">
      <alignment horizontal="center" vertical="center" wrapText="1" shrinkToFit="1"/>
    </xf>
    <xf numFmtId="0" fontId="5" fillId="0" borderId="47" xfId="0" applyFont="1" applyFill="1" applyBorder="1" applyAlignment="1">
      <alignment horizontal="center" vertical="center" shrinkToFit="1"/>
    </xf>
    <xf numFmtId="0" fontId="5" fillId="0" borderId="164" xfId="0" applyFont="1" applyFill="1" applyBorder="1" applyAlignment="1">
      <alignment horizontal="center" vertical="center"/>
    </xf>
    <xf numFmtId="0" fontId="0" fillId="0" borderId="150" xfId="0" applyFont="1" applyFill="1" applyBorder="1" applyAlignment="1">
      <alignment horizontal="center" vertical="center"/>
    </xf>
  </cellXfs>
  <cellStyles count="12">
    <cellStyle name="桁区切り" xfId="1" builtinId="6"/>
    <cellStyle name="桁区切り 2" xfId="3"/>
    <cellStyle name="桁区切り 3" xfId="4"/>
    <cellStyle name="桁区切り 4" xfId="5"/>
    <cellStyle name="桁区切り 5" xfId="6"/>
    <cellStyle name="標準" xfId="0" builtinId="0"/>
    <cellStyle name="標準 2" xfId="7"/>
    <cellStyle name="標準 3" xfId="8"/>
    <cellStyle name="標準 4" xfId="9"/>
    <cellStyle name="標準 5" xfId="10"/>
    <cellStyle name="標準 6" xfId="11"/>
    <cellStyle name="標準_JB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2905125</xdr:colOff>
      <xdr:row>5</xdr:row>
      <xdr:rowOff>742950</xdr:rowOff>
    </xdr:from>
    <xdr:ext cx="76200" cy="209550"/>
    <xdr:sp macro="" textlink="">
      <xdr:nvSpPr>
        <xdr:cNvPr id="2" name="Text Box 1">
          <a:extLst>
            <a:ext uri="{FF2B5EF4-FFF2-40B4-BE49-F238E27FC236}">
              <a16:creationId xmlns:a16="http://schemas.microsoft.com/office/drawing/2014/main" xmlns="" id="{00000000-0008-0000-0800-000002000000}"/>
            </a:ext>
          </a:extLst>
        </xdr:cNvPr>
        <xdr:cNvSpPr txBox="1">
          <a:spLocks noChangeArrowheads="1"/>
        </xdr:cNvSpPr>
      </xdr:nvSpPr>
      <xdr:spPr bwMode="auto">
        <a:xfrm>
          <a:off x="1371600" y="1028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view="pageBreakPreview" zoomScaleNormal="100" zoomScaleSheetLayoutView="100" workbookViewId="0">
      <pane xSplit="1" ySplit="5" topLeftCell="B6" activePane="bottomRight" state="frozen"/>
      <selection pane="topRight"/>
      <selection pane="bottomLeft"/>
      <selection pane="bottomRight" activeCell="M28" sqref="M28"/>
    </sheetView>
  </sheetViews>
  <sheetFormatPr defaultRowHeight="12"/>
  <cols>
    <col min="1" max="1" width="8.125" style="3" customWidth="1"/>
    <col min="2" max="2" width="10.625" style="3" customWidth="1"/>
    <col min="3" max="3" width="7.875" style="3" customWidth="1"/>
    <col min="4" max="4" width="11.125" style="3" customWidth="1"/>
    <col min="5" max="5" width="9.5" style="3" customWidth="1"/>
    <col min="6" max="10" width="8.125" style="3" customWidth="1"/>
    <col min="11" max="12" width="7.5" style="3" customWidth="1"/>
    <col min="13" max="13" width="8.125" style="3" customWidth="1"/>
    <col min="14" max="14" width="6.375" style="3" customWidth="1"/>
    <col min="15" max="15" width="6.25" style="3" customWidth="1"/>
    <col min="16" max="16" width="8" style="3" customWidth="1"/>
    <col min="17" max="16384" width="9" style="3"/>
  </cols>
  <sheetData>
    <row r="1" spans="1:16" s="2" customFormat="1" ht="16.5" customHeight="1" thickBot="1">
      <c r="A1" s="1" t="s">
        <v>0</v>
      </c>
      <c r="B1" s="1"/>
      <c r="C1" s="1"/>
    </row>
    <row r="2" spans="1:16" ht="24.95" customHeight="1">
      <c r="A2" s="338" t="s">
        <v>1</v>
      </c>
      <c r="B2" s="341" t="s">
        <v>2</v>
      </c>
      <c r="C2" s="342"/>
      <c r="D2" s="342"/>
      <c r="E2" s="345" t="s">
        <v>119</v>
      </c>
      <c r="F2" s="327" t="s">
        <v>120</v>
      </c>
      <c r="G2" s="328"/>
      <c r="H2" s="348"/>
      <c r="I2" s="329"/>
      <c r="J2" s="327" t="s">
        <v>3</v>
      </c>
      <c r="K2" s="328"/>
      <c r="L2" s="328"/>
      <c r="M2" s="329"/>
      <c r="N2" s="327" t="s">
        <v>121</v>
      </c>
      <c r="O2" s="328"/>
      <c r="P2" s="333"/>
    </row>
    <row r="3" spans="1:16" ht="24.95" customHeight="1">
      <c r="A3" s="339"/>
      <c r="B3" s="343"/>
      <c r="C3" s="344"/>
      <c r="D3" s="344"/>
      <c r="E3" s="346"/>
      <c r="F3" s="330"/>
      <c r="G3" s="331"/>
      <c r="H3" s="349"/>
      <c r="I3" s="332"/>
      <c r="J3" s="330"/>
      <c r="K3" s="331"/>
      <c r="L3" s="331"/>
      <c r="M3" s="332"/>
      <c r="N3" s="330"/>
      <c r="O3" s="331"/>
      <c r="P3" s="334"/>
    </row>
    <row r="4" spans="1:16" ht="24.95" customHeight="1">
      <c r="A4" s="340"/>
      <c r="B4" s="4" t="s">
        <v>4</v>
      </c>
      <c r="C4" s="5" t="s">
        <v>5</v>
      </c>
      <c r="D4" s="6" t="s">
        <v>6</v>
      </c>
      <c r="E4" s="347"/>
      <c r="F4" s="7" t="s">
        <v>7</v>
      </c>
      <c r="G4" s="5" t="s">
        <v>8</v>
      </c>
      <c r="H4" s="5" t="s">
        <v>9</v>
      </c>
      <c r="I4" s="266" t="s">
        <v>10</v>
      </c>
      <c r="J4" s="7" t="s">
        <v>11</v>
      </c>
      <c r="K4" s="6" t="s">
        <v>12</v>
      </c>
      <c r="L4" s="8" t="s">
        <v>13</v>
      </c>
      <c r="M4" s="9" t="s">
        <v>14</v>
      </c>
      <c r="N4" s="7" t="s">
        <v>15</v>
      </c>
      <c r="O4" s="5" t="s">
        <v>16</v>
      </c>
      <c r="P4" s="267" t="s">
        <v>17</v>
      </c>
    </row>
    <row r="5" spans="1:16" s="19" customFormat="1" ht="12" customHeight="1" thickBot="1">
      <c r="A5" s="10"/>
      <c r="B5" s="11"/>
      <c r="C5" s="12"/>
      <c r="D5" s="13"/>
      <c r="E5" s="14" t="s">
        <v>18</v>
      </c>
      <c r="F5" s="15" t="s">
        <v>19</v>
      </c>
      <c r="G5" s="16" t="s">
        <v>20</v>
      </c>
      <c r="H5" s="13" t="s">
        <v>20</v>
      </c>
      <c r="I5" s="268" t="s">
        <v>20</v>
      </c>
      <c r="J5" s="17" t="s">
        <v>20</v>
      </c>
      <c r="K5" s="16" t="s">
        <v>20</v>
      </c>
      <c r="L5" s="16" t="s">
        <v>20</v>
      </c>
      <c r="M5" s="18" t="s">
        <v>20</v>
      </c>
      <c r="N5" s="17" t="s">
        <v>20</v>
      </c>
      <c r="O5" s="16" t="s">
        <v>20</v>
      </c>
      <c r="P5" s="269" t="s">
        <v>20</v>
      </c>
    </row>
    <row r="6" spans="1:16" ht="24.95" customHeight="1">
      <c r="A6" s="20" t="s">
        <v>21</v>
      </c>
      <c r="B6" s="21" t="s">
        <v>22</v>
      </c>
      <c r="C6" s="22" t="s">
        <v>23</v>
      </c>
      <c r="D6" s="22" t="s">
        <v>24</v>
      </c>
      <c r="E6" s="270">
        <v>3507.05</v>
      </c>
      <c r="F6" s="23">
        <v>216894</v>
      </c>
      <c r="G6" s="24">
        <v>573441</v>
      </c>
      <c r="H6" s="24">
        <v>273705</v>
      </c>
      <c r="I6" s="271">
        <v>299736</v>
      </c>
      <c r="J6" s="23">
        <v>287332</v>
      </c>
      <c r="K6" s="24">
        <v>26791</v>
      </c>
      <c r="L6" s="25">
        <v>62777</v>
      </c>
      <c r="M6" s="26">
        <v>182150</v>
      </c>
      <c r="N6" s="23">
        <v>4628</v>
      </c>
      <c r="O6" s="24">
        <v>7266</v>
      </c>
      <c r="P6" s="199">
        <f>N6-O6</f>
        <v>-2638</v>
      </c>
    </row>
    <row r="7" spans="1:16" ht="16.5" hidden="1" customHeight="1">
      <c r="A7" s="265" t="s">
        <v>25</v>
      </c>
      <c r="B7" s="27"/>
      <c r="C7" s="28"/>
      <c r="D7" s="28"/>
      <c r="E7" s="272">
        <v>546.86</v>
      </c>
      <c r="F7" s="29">
        <v>132712</v>
      </c>
      <c r="G7" s="30">
        <v>375749</v>
      </c>
      <c r="H7" s="30">
        <v>180641</v>
      </c>
      <c r="I7" s="273">
        <v>180641</v>
      </c>
      <c r="J7" s="29">
        <v>190304</v>
      </c>
      <c r="K7" s="30">
        <v>10645</v>
      </c>
      <c r="L7" s="31">
        <v>53384</v>
      </c>
      <c r="M7" s="32">
        <v>124825</v>
      </c>
      <c r="N7" s="29"/>
      <c r="O7" s="30"/>
      <c r="P7" s="274"/>
    </row>
    <row r="8" spans="1:16" ht="22.5" hidden="1" customHeight="1">
      <c r="A8" s="265" t="s">
        <v>26</v>
      </c>
      <c r="B8" s="27"/>
      <c r="C8" s="28"/>
      <c r="D8" s="28"/>
      <c r="E8" s="272">
        <v>2960.34</v>
      </c>
      <c r="F8" s="29">
        <v>68355</v>
      </c>
      <c r="G8" s="30">
        <v>237540</v>
      </c>
      <c r="H8" s="30">
        <v>112762</v>
      </c>
      <c r="I8" s="273">
        <v>112762</v>
      </c>
      <c r="J8" s="29">
        <v>129138</v>
      </c>
      <c r="K8" s="30">
        <v>26096</v>
      </c>
      <c r="L8" s="31">
        <v>41406</v>
      </c>
      <c r="M8" s="32">
        <v>61491</v>
      </c>
      <c r="N8" s="29"/>
      <c r="O8" s="30"/>
      <c r="P8" s="275"/>
    </row>
    <row r="9" spans="1:16" ht="17.100000000000001" customHeight="1">
      <c r="A9" s="33" t="s">
        <v>27</v>
      </c>
      <c r="B9" s="34" t="s">
        <v>28</v>
      </c>
      <c r="C9" s="35" t="s">
        <v>29</v>
      </c>
      <c r="D9" s="35" t="s">
        <v>30</v>
      </c>
      <c r="E9" s="276">
        <v>765.31</v>
      </c>
      <c r="F9" s="277">
        <v>75941</v>
      </c>
      <c r="G9" s="278">
        <v>193717</v>
      </c>
      <c r="H9" s="57">
        <v>94151</v>
      </c>
      <c r="I9" s="279">
        <v>99566</v>
      </c>
      <c r="J9" s="36">
        <v>96023</v>
      </c>
      <c r="K9" s="37">
        <v>5321</v>
      </c>
      <c r="L9" s="38">
        <v>20825</v>
      </c>
      <c r="M9" s="39">
        <v>61790</v>
      </c>
      <c r="N9" s="277">
        <v>1637</v>
      </c>
      <c r="O9" s="278">
        <v>2148</v>
      </c>
      <c r="P9" s="200">
        <f t="shared" ref="P9:P22" si="0">N9-O9</f>
        <v>-511</v>
      </c>
    </row>
    <row r="10" spans="1:16" ht="17.100000000000001" customHeight="1">
      <c r="A10" s="263" t="s">
        <v>31</v>
      </c>
      <c r="B10" s="40" t="s">
        <v>32</v>
      </c>
      <c r="C10" s="41" t="s">
        <v>33</v>
      </c>
      <c r="D10" s="41" t="s">
        <v>34</v>
      </c>
      <c r="E10" s="280">
        <v>132.41999999999999</v>
      </c>
      <c r="F10" s="42">
        <v>60037</v>
      </c>
      <c r="G10" s="43">
        <v>149313</v>
      </c>
      <c r="H10" s="43">
        <v>70628</v>
      </c>
      <c r="I10" s="281">
        <v>78685</v>
      </c>
      <c r="J10" s="42">
        <v>71185</v>
      </c>
      <c r="K10" s="43">
        <v>2804</v>
      </c>
      <c r="L10" s="44">
        <v>13892</v>
      </c>
      <c r="M10" s="45">
        <v>49548</v>
      </c>
      <c r="N10" s="42">
        <v>1446</v>
      </c>
      <c r="O10" s="43">
        <v>1572</v>
      </c>
      <c r="P10" s="201">
        <f t="shared" si="0"/>
        <v>-126</v>
      </c>
    </row>
    <row r="11" spans="1:16" ht="17.100000000000001" customHeight="1">
      <c r="A11" s="263" t="s">
        <v>35</v>
      </c>
      <c r="B11" s="40" t="s">
        <v>36</v>
      </c>
      <c r="C11" s="41" t="s">
        <v>37</v>
      </c>
      <c r="D11" s="41" t="s">
        <v>38</v>
      </c>
      <c r="E11" s="280">
        <v>272.06</v>
      </c>
      <c r="F11" s="42">
        <v>18548</v>
      </c>
      <c r="G11" s="43">
        <v>49044</v>
      </c>
      <c r="H11" s="43">
        <v>23106</v>
      </c>
      <c r="I11" s="281">
        <v>25938</v>
      </c>
      <c r="J11" s="42">
        <v>24326</v>
      </c>
      <c r="K11" s="43">
        <v>2678</v>
      </c>
      <c r="L11" s="44">
        <v>5383</v>
      </c>
      <c r="M11" s="45">
        <v>15578</v>
      </c>
      <c r="N11" s="42">
        <v>383</v>
      </c>
      <c r="O11" s="43">
        <v>689</v>
      </c>
      <c r="P11" s="201">
        <f t="shared" si="0"/>
        <v>-306</v>
      </c>
    </row>
    <row r="12" spans="1:16" ht="17.100000000000001" customHeight="1">
      <c r="A12" s="46" t="s">
        <v>39</v>
      </c>
      <c r="B12" s="47" t="s">
        <v>40</v>
      </c>
      <c r="C12" s="48" t="s">
        <v>41</v>
      </c>
      <c r="D12" s="48" t="s">
        <v>42</v>
      </c>
      <c r="E12" s="282">
        <v>29.02</v>
      </c>
      <c r="F12" s="49">
        <v>13094</v>
      </c>
      <c r="G12" s="50">
        <v>34174</v>
      </c>
      <c r="H12" s="50">
        <v>16294</v>
      </c>
      <c r="I12" s="283">
        <v>17880</v>
      </c>
      <c r="J12" s="49">
        <v>16709</v>
      </c>
      <c r="K12" s="50">
        <v>700</v>
      </c>
      <c r="L12" s="51">
        <v>4363</v>
      </c>
      <c r="M12" s="52">
        <v>11176</v>
      </c>
      <c r="N12" s="49">
        <v>272</v>
      </c>
      <c r="O12" s="50">
        <v>440</v>
      </c>
      <c r="P12" s="275">
        <f t="shared" si="0"/>
        <v>-168</v>
      </c>
    </row>
    <row r="13" spans="1:16" ht="17.100000000000001" hidden="1" customHeight="1">
      <c r="A13" s="265" t="s">
        <v>43</v>
      </c>
      <c r="B13" s="27"/>
      <c r="C13" s="28"/>
      <c r="D13" s="28"/>
      <c r="E13" s="272">
        <v>606.09</v>
      </c>
      <c r="F13" s="29">
        <v>19647</v>
      </c>
      <c r="G13" s="30">
        <v>66975</v>
      </c>
      <c r="H13" s="30">
        <v>31879</v>
      </c>
      <c r="I13" s="273">
        <v>31879</v>
      </c>
      <c r="J13" s="29"/>
      <c r="K13" s="30"/>
      <c r="L13" s="31"/>
      <c r="M13" s="32"/>
      <c r="N13" s="29"/>
      <c r="O13" s="30"/>
      <c r="P13" s="284">
        <f t="shared" si="0"/>
        <v>0</v>
      </c>
    </row>
    <row r="14" spans="1:16" ht="17.100000000000001" customHeight="1">
      <c r="A14" s="53" t="s">
        <v>44</v>
      </c>
      <c r="B14" s="54" t="s">
        <v>45</v>
      </c>
      <c r="C14" s="55" t="s">
        <v>46</v>
      </c>
      <c r="D14" s="55" t="s">
        <v>47</v>
      </c>
      <c r="E14" s="285">
        <v>233.52</v>
      </c>
      <c r="F14" s="56">
        <v>2290</v>
      </c>
      <c r="G14" s="57">
        <v>6490</v>
      </c>
      <c r="H14" s="57">
        <v>3061</v>
      </c>
      <c r="I14" s="279">
        <v>3429</v>
      </c>
      <c r="J14" s="56">
        <v>3499</v>
      </c>
      <c r="K14" s="57">
        <v>541</v>
      </c>
      <c r="L14" s="58">
        <v>666</v>
      </c>
      <c r="M14" s="59">
        <v>2278</v>
      </c>
      <c r="N14" s="56">
        <v>45</v>
      </c>
      <c r="O14" s="57">
        <v>116</v>
      </c>
      <c r="P14" s="274">
        <f t="shared" si="0"/>
        <v>-71</v>
      </c>
    </row>
    <row r="15" spans="1:16" ht="17.100000000000001" customHeight="1">
      <c r="A15" s="263" t="s">
        <v>48</v>
      </c>
      <c r="B15" s="40" t="s">
        <v>49</v>
      </c>
      <c r="C15" s="41" t="s">
        <v>50</v>
      </c>
      <c r="D15" s="41" t="s">
        <v>51</v>
      </c>
      <c r="E15" s="280">
        <v>77.94</v>
      </c>
      <c r="F15" s="42">
        <v>5482</v>
      </c>
      <c r="G15" s="43">
        <v>16550</v>
      </c>
      <c r="H15" s="43">
        <v>7910</v>
      </c>
      <c r="I15" s="281">
        <v>8640</v>
      </c>
      <c r="J15" s="42">
        <v>8676</v>
      </c>
      <c r="K15" s="43">
        <v>1465</v>
      </c>
      <c r="L15" s="44">
        <v>1821</v>
      </c>
      <c r="M15" s="45">
        <v>5335</v>
      </c>
      <c r="N15" s="42">
        <v>153</v>
      </c>
      <c r="O15" s="43">
        <v>253</v>
      </c>
      <c r="P15" s="201">
        <f t="shared" si="0"/>
        <v>-100</v>
      </c>
    </row>
    <row r="16" spans="1:16" ht="17.100000000000001" customHeight="1">
      <c r="A16" s="263" t="s">
        <v>52</v>
      </c>
      <c r="B16" s="40" t="s">
        <v>53</v>
      </c>
      <c r="C16" s="41" t="s">
        <v>54</v>
      </c>
      <c r="D16" s="41" t="s">
        <v>55</v>
      </c>
      <c r="E16" s="280">
        <v>139.97</v>
      </c>
      <c r="F16" s="42">
        <v>5795</v>
      </c>
      <c r="G16" s="43">
        <v>17416</v>
      </c>
      <c r="H16" s="43">
        <v>8178</v>
      </c>
      <c r="I16" s="281">
        <v>9238</v>
      </c>
      <c r="J16" s="42">
        <v>9432</v>
      </c>
      <c r="K16" s="43">
        <v>2023</v>
      </c>
      <c r="L16" s="44">
        <v>2281</v>
      </c>
      <c r="M16" s="45">
        <v>4959</v>
      </c>
      <c r="N16" s="42">
        <v>110</v>
      </c>
      <c r="O16" s="43">
        <v>288</v>
      </c>
      <c r="P16" s="201">
        <f t="shared" si="0"/>
        <v>-178</v>
      </c>
    </row>
    <row r="17" spans="1:256" ht="17.100000000000001" customHeight="1">
      <c r="A17" s="60" t="s">
        <v>56</v>
      </c>
      <c r="B17" s="61" t="s">
        <v>57</v>
      </c>
      <c r="C17" s="62" t="s">
        <v>58</v>
      </c>
      <c r="D17" s="62" t="s">
        <v>59</v>
      </c>
      <c r="E17" s="286">
        <v>56.94</v>
      </c>
      <c r="F17" s="63">
        <v>4813</v>
      </c>
      <c r="G17" s="64">
        <v>14820</v>
      </c>
      <c r="H17" s="64">
        <v>7038</v>
      </c>
      <c r="I17" s="287">
        <v>7782</v>
      </c>
      <c r="J17" s="63">
        <v>8308</v>
      </c>
      <c r="K17" s="64">
        <v>1987</v>
      </c>
      <c r="L17" s="65">
        <v>1698</v>
      </c>
      <c r="M17" s="66">
        <v>4310</v>
      </c>
      <c r="N17" s="63">
        <v>112</v>
      </c>
      <c r="O17" s="64">
        <v>194</v>
      </c>
      <c r="P17" s="275">
        <f t="shared" si="0"/>
        <v>-82</v>
      </c>
    </row>
    <row r="18" spans="1:256" ht="15.75" customHeight="1">
      <c r="A18" s="53" t="s">
        <v>60</v>
      </c>
      <c r="B18" s="67"/>
      <c r="C18" s="68"/>
      <c r="D18" s="68"/>
      <c r="E18" s="285">
        <f t="shared" ref="E18:M18" si="1">E31</f>
        <v>122.32</v>
      </c>
      <c r="F18" s="56">
        <v>3993</v>
      </c>
      <c r="G18" s="57">
        <v>11485</v>
      </c>
      <c r="H18" s="57">
        <v>5437</v>
      </c>
      <c r="I18" s="279">
        <v>6048</v>
      </c>
      <c r="J18" s="56">
        <f t="shared" si="1"/>
        <v>5675</v>
      </c>
      <c r="K18" s="57">
        <f t="shared" si="1"/>
        <v>709</v>
      </c>
      <c r="L18" s="58">
        <f t="shared" si="1"/>
        <v>1666</v>
      </c>
      <c r="M18" s="59">
        <f t="shared" si="1"/>
        <v>3209</v>
      </c>
      <c r="N18" s="56">
        <v>64</v>
      </c>
      <c r="O18" s="57">
        <f>O31</f>
        <v>162</v>
      </c>
      <c r="P18" s="274">
        <f t="shared" si="0"/>
        <v>-98</v>
      </c>
    </row>
    <row r="19" spans="1:256" ht="16.5" customHeight="1">
      <c r="A19" s="263" t="s">
        <v>61</v>
      </c>
      <c r="B19" s="69"/>
      <c r="C19" s="70"/>
      <c r="D19" s="70"/>
      <c r="E19" s="280">
        <f t="shared" ref="E19:M19" si="2">SUM(E32:E34)</f>
        <v>630.59</v>
      </c>
      <c r="F19" s="42">
        <f t="shared" si="2"/>
        <v>9117</v>
      </c>
      <c r="G19" s="43">
        <f t="shared" si="2"/>
        <v>27408</v>
      </c>
      <c r="H19" s="43">
        <f t="shared" si="2"/>
        <v>13020</v>
      </c>
      <c r="I19" s="281">
        <f t="shared" si="2"/>
        <v>14388</v>
      </c>
      <c r="J19" s="42">
        <f t="shared" si="2"/>
        <v>14743</v>
      </c>
      <c r="K19" s="43">
        <f t="shared" si="2"/>
        <v>2178</v>
      </c>
      <c r="L19" s="44">
        <f t="shared" si="2"/>
        <v>4197</v>
      </c>
      <c r="M19" s="45">
        <f t="shared" si="2"/>
        <v>7843</v>
      </c>
      <c r="N19" s="42">
        <f>SUM(N32:N34)</f>
        <v>120</v>
      </c>
      <c r="O19" s="43">
        <f>SUM(O32:O34)</f>
        <v>505</v>
      </c>
      <c r="P19" s="201">
        <f t="shared" si="0"/>
        <v>-385</v>
      </c>
    </row>
    <row r="20" spans="1:256" s="72" customFormat="1" ht="16.5" customHeight="1">
      <c r="A20" s="263" t="s">
        <v>62</v>
      </c>
      <c r="B20" s="69"/>
      <c r="C20" s="71"/>
      <c r="D20" s="71"/>
      <c r="E20" s="280">
        <f t="shared" ref="E20:M20" si="3">SUM(E14:E17)</f>
        <v>508.37000000000006</v>
      </c>
      <c r="F20" s="42">
        <f t="shared" si="3"/>
        <v>18380</v>
      </c>
      <c r="G20" s="43">
        <f t="shared" si="3"/>
        <v>55276</v>
      </c>
      <c r="H20" s="43">
        <f t="shared" si="3"/>
        <v>26187</v>
      </c>
      <c r="I20" s="281">
        <f t="shared" si="3"/>
        <v>29089</v>
      </c>
      <c r="J20" s="42">
        <f t="shared" si="3"/>
        <v>29915</v>
      </c>
      <c r="K20" s="43">
        <f t="shared" si="3"/>
        <v>6016</v>
      </c>
      <c r="L20" s="44">
        <f t="shared" si="3"/>
        <v>6466</v>
      </c>
      <c r="M20" s="45">
        <f t="shared" si="3"/>
        <v>16882</v>
      </c>
      <c r="N20" s="42">
        <f>SUM(N14:N17)</f>
        <v>420</v>
      </c>
      <c r="O20" s="43">
        <f>SUM(O14:O17)</f>
        <v>851</v>
      </c>
      <c r="P20" s="201">
        <f t="shared" si="0"/>
        <v>-431</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7.100000000000001" customHeight="1">
      <c r="A21" s="263" t="s">
        <v>63</v>
      </c>
      <c r="B21" s="69"/>
      <c r="C21" s="70"/>
      <c r="D21" s="70"/>
      <c r="E21" s="280">
        <f t="shared" ref="E21:M21" si="4">SUM(E35:E38)</f>
        <v>447.5</v>
      </c>
      <c r="F21" s="42">
        <f t="shared" si="4"/>
        <v>13562</v>
      </c>
      <c r="G21" s="43">
        <f t="shared" si="4"/>
        <v>41977</v>
      </c>
      <c r="H21" s="43">
        <f t="shared" si="4"/>
        <v>19785</v>
      </c>
      <c r="I21" s="281">
        <f t="shared" si="4"/>
        <v>22192</v>
      </c>
      <c r="J21" s="42">
        <f t="shared" si="4"/>
        <v>22618</v>
      </c>
      <c r="K21" s="43">
        <f t="shared" si="4"/>
        <v>4643</v>
      </c>
      <c r="L21" s="44">
        <f t="shared" si="4"/>
        <v>4784</v>
      </c>
      <c r="M21" s="45">
        <f t="shared" si="4"/>
        <v>12968</v>
      </c>
      <c r="N21" s="42">
        <f>SUM(N35:N38)</f>
        <v>254</v>
      </c>
      <c r="O21" s="43">
        <f>SUM(O35:O38)</f>
        <v>629</v>
      </c>
      <c r="P21" s="201">
        <f t="shared" si="0"/>
        <v>-375</v>
      </c>
    </row>
    <row r="22" spans="1:256" ht="17.100000000000001" customHeight="1">
      <c r="A22" s="60" t="s">
        <v>64</v>
      </c>
      <c r="B22" s="73"/>
      <c r="C22" s="74"/>
      <c r="D22" s="74"/>
      <c r="E22" s="286">
        <f t="shared" ref="E22:M22" si="5">SUM(E39:E41)</f>
        <v>599.45999999999992</v>
      </c>
      <c r="F22" s="63">
        <f t="shared" si="5"/>
        <v>4222</v>
      </c>
      <c r="G22" s="64">
        <f t="shared" si="5"/>
        <v>11047</v>
      </c>
      <c r="H22" s="64">
        <f t="shared" si="5"/>
        <v>5097</v>
      </c>
      <c r="I22" s="287">
        <f t="shared" si="5"/>
        <v>5950</v>
      </c>
      <c r="J22" s="63">
        <f t="shared" si="5"/>
        <v>6138</v>
      </c>
      <c r="K22" s="64">
        <f t="shared" si="5"/>
        <v>1742</v>
      </c>
      <c r="L22" s="65">
        <f t="shared" si="5"/>
        <v>1201</v>
      </c>
      <c r="M22" s="66">
        <f t="shared" si="5"/>
        <v>3156</v>
      </c>
      <c r="N22" s="63">
        <f>SUM(N39:N41)</f>
        <v>32</v>
      </c>
      <c r="O22" s="64">
        <f>SUM(O39:O41)</f>
        <v>270</v>
      </c>
      <c r="P22" s="275">
        <f t="shared" si="0"/>
        <v>-238</v>
      </c>
    </row>
    <row r="23" spans="1:256" ht="22.5" customHeight="1" thickBot="1">
      <c r="A23" s="75" t="s">
        <v>65</v>
      </c>
      <c r="B23" s="350" t="s">
        <v>66</v>
      </c>
      <c r="C23" s="351"/>
      <c r="D23" s="351"/>
      <c r="E23" s="76" t="s">
        <v>67</v>
      </c>
      <c r="F23" s="352" t="s">
        <v>68</v>
      </c>
      <c r="G23" s="353"/>
      <c r="H23" s="353"/>
      <c r="I23" s="353"/>
      <c r="J23" s="353"/>
      <c r="K23" s="353"/>
      <c r="L23" s="353"/>
      <c r="M23" s="354"/>
      <c r="N23" s="355" t="s">
        <v>69</v>
      </c>
      <c r="O23" s="353"/>
      <c r="P23" s="356"/>
    </row>
    <row r="24" spans="1:256" ht="16.5" customHeight="1">
      <c r="A24" s="77" t="s">
        <v>70</v>
      </c>
      <c r="B24" s="78" t="s">
        <v>122</v>
      </c>
      <c r="C24" s="79"/>
      <c r="D24" s="79"/>
      <c r="E24" s="79"/>
      <c r="F24" s="79"/>
      <c r="G24" s="79"/>
      <c r="H24" s="79"/>
      <c r="I24" s="79"/>
      <c r="J24" s="79"/>
      <c r="K24" s="79"/>
      <c r="L24" s="79"/>
      <c r="M24" s="79"/>
      <c r="N24" s="79"/>
      <c r="O24" s="79"/>
      <c r="P24" s="79"/>
    </row>
    <row r="25" spans="1:256" ht="6.6" customHeight="1">
      <c r="A25" s="77"/>
      <c r="B25" s="80"/>
      <c r="C25" s="81"/>
      <c r="D25" s="81"/>
      <c r="E25" s="81"/>
      <c r="F25" s="81"/>
      <c r="G25" s="81"/>
      <c r="H25" s="81"/>
      <c r="I25" s="81"/>
      <c r="J25" s="81"/>
      <c r="K25" s="81"/>
      <c r="L25" s="81"/>
      <c r="M25" s="81"/>
      <c r="N25" s="81"/>
      <c r="O25" s="81"/>
      <c r="P25" s="81"/>
    </row>
    <row r="26" spans="1:256" ht="16.5" customHeight="1">
      <c r="A26" s="77" t="s">
        <v>71</v>
      </c>
      <c r="B26" s="80" t="s">
        <v>72</v>
      </c>
      <c r="C26" s="79"/>
      <c r="D26" s="79"/>
      <c r="E26" s="79"/>
      <c r="F26" s="79"/>
      <c r="G26" s="79"/>
      <c r="H26" s="79"/>
      <c r="I26" s="79"/>
      <c r="J26" s="79"/>
      <c r="K26" s="79"/>
      <c r="L26" s="79"/>
      <c r="M26" s="79"/>
      <c r="N26" s="79"/>
      <c r="O26" s="79"/>
      <c r="P26" s="79"/>
    </row>
    <row r="27" spans="1:256" ht="16.5" customHeight="1">
      <c r="A27" s="82"/>
      <c r="B27" s="80"/>
      <c r="E27" s="83"/>
      <c r="O27" s="81"/>
    </row>
    <row r="28" spans="1:256" ht="16.5" customHeight="1">
      <c r="A28" s="82"/>
      <c r="B28" s="82"/>
      <c r="C28" s="82"/>
      <c r="E28" s="83"/>
      <c r="O28" s="81"/>
    </row>
    <row r="29" spans="1:256" ht="16.5" customHeight="1">
      <c r="D29" s="72"/>
      <c r="E29" s="83"/>
    </row>
    <row r="30" spans="1:256" ht="12.75" thickBot="1"/>
    <row r="31" spans="1:256" ht="12.75" thickBot="1">
      <c r="D31" s="84" t="s">
        <v>73</v>
      </c>
      <c r="E31" s="85">
        <v>122.32</v>
      </c>
      <c r="F31" s="86">
        <v>3993</v>
      </c>
      <c r="G31" s="87">
        <v>11485</v>
      </c>
      <c r="H31" s="88">
        <v>5437</v>
      </c>
      <c r="I31" s="89">
        <v>6048</v>
      </c>
      <c r="J31" s="90">
        <v>5675</v>
      </c>
      <c r="K31" s="91">
        <v>709</v>
      </c>
      <c r="L31" s="91">
        <v>1666</v>
      </c>
      <c r="M31" s="92">
        <v>3209</v>
      </c>
      <c r="N31" s="86">
        <v>64</v>
      </c>
      <c r="O31" s="87">
        <v>162</v>
      </c>
      <c r="P31" s="92">
        <f>N31-O31</f>
        <v>-98</v>
      </c>
      <c r="Q31" s="93"/>
      <c r="R31" s="93"/>
      <c r="S31" s="93"/>
      <c r="T31" s="93"/>
      <c r="U31" s="93"/>
      <c r="V31" s="93"/>
    </row>
    <row r="32" spans="1:256">
      <c r="D32" s="335" t="s">
        <v>74</v>
      </c>
      <c r="E32" s="94">
        <v>199.18</v>
      </c>
      <c r="F32" s="95">
        <v>1271</v>
      </c>
      <c r="G32" s="96">
        <v>3269</v>
      </c>
      <c r="H32" s="97">
        <v>1550</v>
      </c>
      <c r="I32" s="98">
        <v>1719</v>
      </c>
      <c r="J32" s="99">
        <v>1673</v>
      </c>
      <c r="K32" s="100">
        <v>195</v>
      </c>
      <c r="L32" s="100">
        <v>538</v>
      </c>
      <c r="M32" s="101">
        <v>940</v>
      </c>
      <c r="N32" s="95">
        <v>13</v>
      </c>
      <c r="O32" s="96">
        <v>84</v>
      </c>
      <c r="P32" s="101">
        <f>N32-O32</f>
        <v>-71</v>
      </c>
      <c r="Q32" s="93"/>
      <c r="R32" s="93"/>
      <c r="S32" s="93"/>
      <c r="T32" s="93"/>
      <c r="U32" s="93"/>
      <c r="V32" s="93"/>
    </row>
    <row r="33" spans="4:22">
      <c r="D33" s="336"/>
      <c r="E33" s="102">
        <v>224.7</v>
      </c>
      <c r="F33" s="103">
        <v>2487</v>
      </c>
      <c r="G33" s="104">
        <v>7154</v>
      </c>
      <c r="H33" s="105">
        <v>3370</v>
      </c>
      <c r="I33" s="106">
        <v>3784</v>
      </c>
      <c r="J33" s="107">
        <v>3472</v>
      </c>
      <c r="K33" s="108">
        <v>300</v>
      </c>
      <c r="L33" s="108">
        <v>1258</v>
      </c>
      <c r="M33" s="109">
        <v>1861</v>
      </c>
      <c r="N33" s="103">
        <v>34</v>
      </c>
      <c r="O33" s="104">
        <v>158</v>
      </c>
      <c r="P33" s="109">
        <f t="shared" ref="P33:P41" si="6">N33-O33</f>
        <v>-124</v>
      </c>
      <c r="Q33" s="93"/>
      <c r="R33" s="93"/>
      <c r="S33" s="93"/>
      <c r="T33" s="93"/>
      <c r="U33" s="93"/>
      <c r="V33" s="93"/>
    </row>
    <row r="34" spans="4:22" ht="12.75" thickBot="1">
      <c r="D34" s="337"/>
      <c r="E34" s="110">
        <v>206.71</v>
      </c>
      <c r="F34" s="111">
        <v>5359</v>
      </c>
      <c r="G34" s="112">
        <v>16985</v>
      </c>
      <c r="H34" s="113">
        <v>8100</v>
      </c>
      <c r="I34" s="114">
        <v>8885</v>
      </c>
      <c r="J34" s="115">
        <v>9598</v>
      </c>
      <c r="K34" s="116">
        <v>1683</v>
      </c>
      <c r="L34" s="116">
        <v>2401</v>
      </c>
      <c r="M34" s="117">
        <v>5042</v>
      </c>
      <c r="N34" s="111">
        <v>73</v>
      </c>
      <c r="O34" s="112">
        <v>263</v>
      </c>
      <c r="P34" s="117">
        <f t="shared" si="6"/>
        <v>-190</v>
      </c>
      <c r="Q34" s="93"/>
      <c r="R34" s="93"/>
      <c r="S34" s="93"/>
      <c r="T34" s="93"/>
      <c r="U34" s="93"/>
      <c r="V34" s="93"/>
    </row>
    <row r="35" spans="4:22">
      <c r="D35" s="335" t="s">
        <v>75</v>
      </c>
      <c r="E35" s="94">
        <v>4.2</v>
      </c>
      <c r="F35" s="95">
        <v>1144</v>
      </c>
      <c r="G35" s="96">
        <v>3439</v>
      </c>
      <c r="H35" s="97">
        <v>1583</v>
      </c>
      <c r="I35" s="98">
        <v>1856</v>
      </c>
      <c r="J35" s="99">
        <v>1667</v>
      </c>
      <c r="K35" s="100">
        <v>171</v>
      </c>
      <c r="L35" s="100">
        <v>347</v>
      </c>
      <c r="M35" s="101">
        <v>1125</v>
      </c>
      <c r="N35" s="95">
        <v>25</v>
      </c>
      <c r="O35" s="96">
        <v>33</v>
      </c>
      <c r="P35" s="101">
        <f t="shared" si="6"/>
        <v>-8</v>
      </c>
      <c r="Q35" s="93"/>
      <c r="R35" s="93"/>
      <c r="S35" s="93"/>
      <c r="T35" s="93"/>
      <c r="U35" s="93"/>
      <c r="V35" s="93"/>
    </row>
    <row r="36" spans="4:22">
      <c r="D36" s="336"/>
      <c r="E36" s="102">
        <v>189.83</v>
      </c>
      <c r="F36" s="103">
        <v>5300</v>
      </c>
      <c r="G36" s="104">
        <v>16470</v>
      </c>
      <c r="H36" s="105">
        <v>7814</v>
      </c>
      <c r="I36" s="106">
        <v>8656</v>
      </c>
      <c r="J36" s="107">
        <v>9204</v>
      </c>
      <c r="K36" s="108">
        <v>2570</v>
      </c>
      <c r="L36" s="108">
        <v>1804</v>
      </c>
      <c r="M36" s="109">
        <v>4809</v>
      </c>
      <c r="N36" s="103">
        <v>115</v>
      </c>
      <c r="O36" s="104">
        <v>280</v>
      </c>
      <c r="P36" s="109">
        <f t="shared" si="6"/>
        <v>-165</v>
      </c>
      <c r="Q36" s="93"/>
      <c r="R36" s="93"/>
      <c r="S36" s="93"/>
      <c r="T36" s="93"/>
      <c r="U36" s="93"/>
      <c r="V36" s="93"/>
    </row>
    <row r="37" spans="4:22">
      <c r="D37" s="336"/>
      <c r="E37" s="102">
        <v>114.03</v>
      </c>
      <c r="F37" s="103">
        <v>3514</v>
      </c>
      <c r="G37" s="104">
        <v>10950</v>
      </c>
      <c r="H37" s="105">
        <v>5162</v>
      </c>
      <c r="I37" s="106">
        <v>5788</v>
      </c>
      <c r="J37" s="107">
        <v>5777</v>
      </c>
      <c r="K37" s="108">
        <v>867</v>
      </c>
      <c r="L37" s="108">
        <v>1429</v>
      </c>
      <c r="M37" s="109">
        <v>3432</v>
      </c>
      <c r="N37" s="103">
        <v>59</v>
      </c>
      <c r="O37" s="104">
        <v>171</v>
      </c>
      <c r="P37" s="109">
        <f t="shared" si="6"/>
        <v>-112</v>
      </c>
      <c r="Q37" s="93"/>
      <c r="R37" s="93"/>
      <c r="S37" s="93"/>
      <c r="T37" s="93"/>
      <c r="U37" s="93"/>
      <c r="V37" s="93"/>
    </row>
    <row r="38" spans="4:22" ht="12.75" thickBot="1">
      <c r="D38" s="337"/>
      <c r="E38" s="110">
        <v>139.44</v>
      </c>
      <c r="F38" s="111">
        <v>3604</v>
      </c>
      <c r="G38" s="112">
        <v>11118</v>
      </c>
      <c r="H38" s="113">
        <v>5226</v>
      </c>
      <c r="I38" s="114">
        <v>5892</v>
      </c>
      <c r="J38" s="115">
        <v>5970</v>
      </c>
      <c r="K38" s="116">
        <v>1035</v>
      </c>
      <c r="L38" s="116">
        <v>1204</v>
      </c>
      <c r="M38" s="117">
        <v>3602</v>
      </c>
      <c r="N38" s="111">
        <v>55</v>
      </c>
      <c r="O38" s="112">
        <v>145</v>
      </c>
      <c r="P38" s="117">
        <f t="shared" si="6"/>
        <v>-90</v>
      </c>
      <c r="Q38" s="93"/>
      <c r="R38" s="93"/>
      <c r="S38" s="93"/>
      <c r="T38" s="93"/>
      <c r="U38" s="93"/>
      <c r="V38" s="93"/>
    </row>
    <row r="39" spans="4:22">
      <c r="D39" s="335" t="s">
        <v>76</v>
      </c>
      <c r="E39" s="94">
        <v>340.96</v>
      </c>
      <c r="F39" s="95">
        <v>1933</v>
      </c>
      <c r="G39" s="96">
        <v>4765</v>
      </c>
      <c r="H39" s="97">
        <v>2205</v>
      </c>
      <c r="I39" s="98">
        <v>2560</v>
      </c>
      <c r="J39" s="99">
        <v>2656</v>
      </c>
      <c r="K39" s="100">
        <v>913</v>
      </c>
      <c r="L39" s="100">
        <v>480</v>
      </c>
      <c r="M39" s="101">
        <v>1257</v>
      </c>
      <c r="N39" s="95">
        <v>16</v>
      </c>
      <c r="O39" s="96">
        <v>140</v>
      </c>
      <c r="P39" s="101">
        <f t="shared" si="6"/>
        <v>-124</v>
      </c>
      <c r="Q39" s="93"/>
      <c r="R39" s="93"/>
      <c r="S39" s="93"/>
      <c r="T39" s="93"/>
      <c r="U39" s="93"/>
      <c r="V39" s="93"/>
    </row>
    <row r="40" spans="4:22">
      <c r="D40" s="336"/>
      <c r="E40" s="102">
        <v>133.97999999999999</v>
      </c>
      <c r="F40" s="103">
        <v>1279</v>
      </c>
      <c r="G40" s="104">
        <v>3278</v>
      </c>
      <c r="H40" s="105">
        <v>1490</v>
      </c>
      <c r="I40" s="106">
        <v>1788</v>
      </c>
      <c r="J40" s="107">
        <v>1709</v>
      </c>
      <c r="K40" s="108">
        <v>311</v>
      </c>
      <c r="L40" s="108">
        <v>387</v>
      </c>
      <c r="M40" s="109">
        <v>1005</v>
      </c>
      <c r="N40" s="103">
        <v>7</v>
      </c>
      <c r="O40" s="104">
        <v>70</v>
      </c>
      <c r="P40" s="109">
        <f t="shared" si="6"/>
        <v>-63</v>
      </c>
      <c r="Q40" s="93"/>
      <c r="R40" s="93"/>
      <c r="S40" s="93"/>
      <c r="T40" s="93"/>
      <c r="U40" s="93"/>
      <c r="V40" s="93"/>
    </row>
    <row r="41" spans="4:22" ht="12.75" thickBot="1">
      <c r="D41" s="337"/>
      <c r="E41" s="110">
        <v>124.52</v>
      </c>
      <c r="F41" s="111">
        <v>1010</v>
      </c>
      <c r="G41" s="112">
        <v>3004</v>
      </c>
      <c r="H41" s="113">
        <v>1402</v>
      </c>
      <c r="I41" s="114">
        <v>1602</v>
      </c>
      <c r="J41" s="115">
        <v>1773</v>
      </c>
      <c r="K41" s="116">
        <v>518</v>
      </c>
      <c r="L41" s="116">
        <v>334</v>
      </c>
      <c r="M41" s="117">
        <v>894</v>
      </c>
      <c r="N41" s="111">
        <v>9</v>
      </c>
      <c r="O41" s="112">
        <v>60</v>
      </c>
      <c r="P41" s="117">
        <f t="shared" si="6"/>
        <v>-51</v>
      </c>
      <c r="Q41" s="93"/>
      <c r="R41" s="93"/>
      <c r="S41" s="93"/>
      <c r="T41" s="93"/>
      <c r="U41" s="93"/>
      <c r="V41" s="93"/>
    </row>
  </sheetData>
  <mergeCells count="12">
    <mergeCell ref="J2:M3"/>
    <mergeCell ref="N2:P3"/>
    <mergeCell ref="D39:D41"/>
    <mergeCell ref="A2:A4"/>
    <mergeCell ref="B2:D3"/>
    <mergeCell ref="E2:E4"/>
    <mergeCell ref="F2:I3"/>
    <mergeCell ref="B23:D23"/>
    <mergeCell ref="F23:M23"/>
    <mergeCell ref="N23:P23"/>
    <mergeCell ref="D32:D34"/>
    <mergeCell ref="D35:D38"/>
  </mergeCells>
  <phoneticPr fontId="3"/>
  <pageMargins left="0.98425196850393704" right="0.78740157480314965" top="0.39370078740157483" bottom="0.39370078740157483" header="0.51181102362204722" footer="0.19685039370078741"/>
  <pageSetup paperSize="9" scale="98" firstPageNumber="0" orientation="landscape" r:id="rId1"/>
  <headerFooter alignWithMargins="0">
    <oddFooter>&amp;R&amp;"ＭＳ Ｐ明朝,標準"－４０－</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3" sqref="B3"/>
    </sheetView>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485</v>
      </c>
      <c r="B1" s="2"/>
      <c r="C1" s="119"/>
      <c r="D1" s="2"/>
    </row>
    <row r="2" spans="1:4" ht="16.5" customHeight="1">
      <c r="A2" s="239" t="s">
        <v>484</v>
      </c>
      <c r="B2" s="240" t="s">
        <v>483</v>
      </c>
      <c r="C2" s="391" t="s">
        <v>482</v>
      </c>
      <c r="D2" s="392"/>
    </row>
    <row r="3" spans="1:4" ht="90" customHeight="1">
      <c r="A3" s="253" t="s">
        <v>481</v>
      </c>
      <c r="B3" s="261" t="s">
        <v>480</v>
      </c>
      <c r="C3" s="243"/>
      <c r="D3" s="244" t="s">
        <v>479</v>
      </c>
    </row>
    <row r="4" spans="1:4" ht="90" customHeight="1">
      <c r="A4" s="255" t="s">
        <v>478</v>
      </c>
      <c r="B4" s="260" t="s">
        <v>477</v>
      </c>
      <c r="C4" s="247"/>
      <c r="D4" s="248" t="s">
        <v>476</v>
      </c>
    </row>
    <row r="5" spans="1:4" ht="99" customHeight="1">
      <c r="A5" s="255" t="s">
        <v>475</v>
      </c>
      <c r="B5" s="260" t="s">
        <v>474</v>
      </c>
      <c r="C5" s="247"/>
      <c r="D5" s="248" t="s">
        <v>473</v>
      </c>
    </row>
    <row r="6" spans="1:4" ht="79.349999999999994" customHeight="1">
      <c r="A6" s="255" t="s">
        <v>472</v>
      </c>
      <c r="B6" s="260" t="s">
        <v>471</v>
      </c>
      <c r="C6" s="247"/>
      <c r="D6" s="248" t="s">
        <v>470</v>
      </c>
    </row>
    <row r="7" spans="1:4" ht="106.5" customHeight="1">
      <c r="A7" s="255" t="s">
        <v>469</v>
      </c>
      <c r="B7" s="260" t="s">
        <v>468</v>
      </c>
      <c r="C7" s="247"/>
      <c r="D7" s="248" t="s">
        <v>467</v>
      </c>
    </row>
    <row r="8" spans="1:4" ht="81" customHeight="1">
      <c r="A8" s="256" t="s">
        <v>466</v>
      </c>
      <c r="B8" s="262" t="s">
        <v>465</v>
      </c>
      <c r="C8" s="251"/>
      <c r="D8" s="252" t="s">
        <v>464</v>
      </c>
    </row>
    <row r="9" spans="1:4">
      <c r="D9" s="82"/>
    </row>
  </sheetData>
  <mergeCells count="1">
    <mergeCell ref="C2:D2"/>
  </mergeCells>
  <phoneticPr fontId="3"/>
  <pageMargins left="0.98425196850393704" right="0.98425196850393704" top="0.39370078740157483" bottom="0.39370078740157483" header="0.51181102362204722" footer="0.19685039370078741"/>
  <pageSetup paperSize="9" scale="98" firstPageNumber="0" orientation="landscape" r:id="rId1"/>
  <headerFooter alignWithMargins="0">
    <oddFooter>&amp;L&amp;"ＭＳ Ｐ明朝,標準"－４９－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view="pageBreakPreview" zoomScaleNormal="100" zoomScaleSheetLayoutView="100" workbookViewId="0">
      <pane xSplit="2" ySplit="5" topLeftCell="C6" activePane="bottomRight" state="frozen"/>
      <selection pane="topRight"/>
      <selection pane="bottomLeft"/>
      <selection pane="bottomRight" activeCell="X25" sqref="X25"/>
    </sheetView>
  </sheetViews>
  <sheetFormatPr defaultRowHeight="13.5"/>
  <cols>
    <col min="1" max="1" width="9" style="72" customWidth="1"/>
    <col min="2" max="2" width="8.125" style="3" customWidth="1"/>
    <col min="3" max="4" width="6.625" style="3" customWidth="1"/>
    <col min="5" max="5" width="7.625" style="3" customWidth="1"/>
    <col min="6" max="7" width="6.875" style="3" customWidth="1"/>
    <col min="8" max="8" width="7.875" style="3" customWidth="1"/>
    <col min="9" max="9" width="8.5" style="3" customWidth="1"/>
    <col min="10" max="10" width="6.875" style="3" customWidth="1"/>
    <col min="11" max="12" width="6.625" style="3" customWidth="1"/>
    <col min="13" max="14" width="6.875" style="3" customWidth="1"/>
    <col min="15" max="15" width="8.5" style="3" customWidth="1"/>
    <col min="16" max="16" width="7.375" style="3" customWidth="1"/>
    <col min="17" max="17" width="7.625" style="3" customWidth="1"/>
    <col min="18" max="18" width="6" style="3" customWidth="1"/>
    <col min="19" max="20" width="7.625" style="3" customWidth="1"/>
    <col min="21" max="21" width="2.375" style="3" customWidth="1"/>
    <col min="22" max="24" width="7.75" style="3" customWidth="1"/>
    <col min="25" max="16384" width="9" style="3"/>
  </cols>
  <sheetData>
    <row r="1" spans="2:24" s="2" customFormat="1" ht="16.5" customHeight="1" thickBot="1">
      <c r="B1" s="118" t="s">
        <v>77</v>
      </c>
      <c r="C1" s="1"/>
      <c r="D1" s="1"/>
      <c r="E1" s="1"/>
      <c r="V1" s="119"/>
      <c r="W1" s="119"/>
    </row>
    <row r="2" spans="2:24" ht="24.95" customHeight="1">
      <c r="B2" s="357" t="s">
        <v>1</v>
      </c>
      <c r="C2" s="359" t="s">
        <v>123</v>
      </c>
      <c r="D2" s="328"/>
      <c r="E2" s="329"/>
      <c r="F2" s="327" t="s">
        <v>124</v>
      </c>
      <c r="G2" s="329"/>
      <c r="H2" s="371" t="s">
        <v>436</v>
      </c>
      <c r="I2" s="345" t="s">
        <v>78</v>
      </c>
      <c r="J2" s="327" t="s">
        <v>125</v>
      </c>
      <c r="K2" s="328"/>
      <c r="L2" s="329"/>
      <c r="M2" s="327" t="s">
        <v>126</v>
      </c>
      <c r="N2" s="329"/>
      <c r="O2" s="345" t="s">
        <v>127</v>
      </c>
      <c r="P2" s="345" t="s">
        <v>79</v>
      </c>
      <c r="Q2" s="327" t="s">
        <v>80</v>
      </c>
      <c r="R2" s="329"/>
      <c r="S2" s="327" t="s">
        <v>486</v>
      </c>
      <c r="T2" s="333"/>
      <c r="V2" s="368" t="s">
        <v>81</v>
      </c>
      <c r="W2" s="345" t="s">
        <v>82</v>
      </c>
      <c r="X2" s="361" t="s">
        <v>83</v>
      </c>
    </row>
    <row r="3" spans="2:24" ht="24.95" customHeight="1">
      <c r="B3" s="358"/>
      <c r="C3" s="360"/>
      <c r="D3" s="331"/>
      <c r="E3" s="332"/>
      <c r="F3" s="330"/>
      <c r="G3" s="332"/>
      <c r="H3" s="372"/>
      <c r="I3" s="346"/>
      <c r="J3" s="330"/>
      <c r="K3" s="331"/>
      <c r="L3" s="332"/>
      <c r="M3" s="330"/>
      <c r="N3" s="332"/>
      <c r="O3" s="346"/>
      <c r="P3" s="346"/>
      <c r="Q3" s="330"/>
      <c r="R3" s="332"/>
      <c r="S3" s="330"/>
      <c r="T3" s="334"/>
      <c r="V3" s="369"/>
      <c r="W3" s="346"/>
      <c r="X3" s="362"/>
    </row>
    <row r="4" spans="2:24" ht="24.95" customHeight="1">
      <c r="B4" s="358"/>
      <c r="C4" s="4" t="s">
        <v>84</v>
      </c>
      <c r="D4" s="5" t="s">
        <v>85</v>
      </c>
      <c r="E4" s="288" t="s">
        <v>86</v>
      </c>
      <c r="F4" s="7" t="s">
        <v>87</v>
      </c>
      <c r="G4" s="289" t="s">
        <v>88</v>
      </c>
      <c r="H4" s="372"/>
      <c r="I4" s="347"/>
      <c r="J4" s="7" t="s">
        <v>89</v>
      </c>
      <c r="K4" s="5" t="s">
        <v>90</v>
      </c>
      <c r="L4" s="289" t="s">
        <v>91</v>
      </c>
      <c r="M4" s="290" t="s">
        <v>92</v>
      </c>
      <c r="N4" s="289" t="s">
        <v>93</v>
      </c>
      <c r="O4" s="347"/>
      <c r="P4" s="347"/>
      <c r="Q4" s="120" t="s">
        <v>94</v>
      </c>
      <c r="R4" s="121" t="s">
        <v>95</v>
      </c>
      <c r="S4" s="7" t="s">
        <v>96</v>
      </c>
      <c r="T4" s="122" t="s">
        <v>97</v>
      </c>
      <c r="V4" s="370"/>
      <c r="W4" s="347"/>
      <c r="X4" s="363"/>
    </row>
    <row r="5" spans="2:24" s="19" customFormat="1" ht="12" customHeight="1" thickBot="1">
      <c r="B5" s="123"/>
      <c r="C5" s="11" t="s">
        <v>20</v>
      </c>
      <c r="D5" s="12" t="s">
        <v>20</v>
      </c>
      <c r="E5" s="291" t="s">
        <v>20</v>
      </c>
      <c r="F5" s="15" t="s">
        <v>98</v>
      </c>
      <c r="G5" s="291" t="s">
        <v>98</v>
      </c>
      <c r="H5" s="292" t="s">
        <v>437</v>
      </c>
      <c r="I5" s="124" t="s">
        <v>20</v>
      </c>
      <c r="J5" s="15" t="s">
        <v>99</v>
      </c>
      <c r="K5" s="12" t="s">
        <v>99</v>
      </c>
      <c r="L5" s="291" t="s">
        <v>99</v>
      </c>
      <c r="M5" s="15" t="s">
        <v>99</v>
      </c>
      <c r="N5" s="291" t="s">
        <v>100</v>
      </c>
      <c r="O5" s="124" t="s">
        <v>99</v>
      </c>
      <c r="P5" s="14" t="s">
        <v>101</v>
      </c>
      <c r="Q5" s="15" t="s">
        <v>20</v>
      </c>
      <c r="R5" s="18" t="s">
        <v>102</v>
      </c>
      <c r="S5" s="15" t="s">
        <v>103</v>
      </c>
      <c r="T5" s="125" t="s">
        <v>20</v>
      </c>
      <c r="U5" s="126"/>
      <c r="V5" s="127" t="s">
        <v>20</v>
      </c>
      <c r="W5" s="124" t="s">
        <v>20</v>
      </c>
      <c r="X5" s="128" t="s">
        <v>20</v>
      </c>
    </row>
    <row r="6" spans="2:24" ht="24.95" customHeight="1">
      <c r="B6" s="20" t="s">
        <v>21</v>
      </c>
      <c r="C6" s="25">
        <v>17424</v>
      </c>
      <c r="D6" s="24">
        <v>18724</v>
      </c>
      <c r="E6" s="293">
        <f>C6-D6</f>
        <v>-1300</v>
      </c>
      <c r="F6" s="23">
        <v>17843</v>
      </c>
      <c r="G6" s="26">
        <v>4654</v>
      </c>
      <c r="H6" s="271">
        <v>9976</v>
      </c>
      <c r="I6" s="129">
        <v>88181</v>
      </c>
      <c r="J6" s="23">
        <v>34700</v>
      </c>
      <c r="K6" s="24">
        <v>23600</v>
      </c>
      <c r="L6" s="26">
        <v>11100</v>
      </c>
      <c r="M6" s="23">
        <v>12900</v>
      </c>
      <c r="N6" s="26">
        <v>66000</v>
      </c>
      <c r="O6" s="129">
        <v>258782</v>
      </c>
      <c r="P6" s="129">
        <v>6848</v>
      </c>
      <c r="Q6" s="23">
        <v>305358</v>
      </c>
      <c r="R6" s="130">
        <f t="shared" ref="R6:R21" si="0">(Q6/V6)*100</f>
        <v>61.778094286257648</v>
      </c>
      <c r="S6" s="23">
        <v>26533</v>
      </c>
      <c r="T6" s="199">
        <v>230465</v>
      </c>
      <c r="V6" s="131">
        <f t="shared" ref="V6:V16" si="1">W6-X6</f>
        <v>494282</v>
      </c>
      <c r="W6" s="129">
        <v>505712</v>
      </c>
      <c r="X6" s="132">
        <v>11430</v>
      </c>
    </row>
    <row r="7" spans="2:24" ht="17.100000000000001" customHeight="1">
      <c r="B7" s="53" t="s">
        <v>27</v>
      </c>
      <c r="C7" s="58">
        <v>5043</v>
      </c>
      <c r="D7" s="57">
        <v>5574</v>
      </c>
      <c r="E7" s="294">
        <f t="shared" ref="E7:E21" si="2">C7-D7</f>
        <v>-531</v>
      </c>
      <c r="F7" s="56">
        <v>4214</v>
      </c>
      <c r="G7" s="59">
        <v>972</v>
      </c>
      <c r="H7" s="279">
        <v>2594</v>
      </c>
      <c r="I7" s="133">
        <v>21127</v>
      </c>
      <c r="J7" s="56">
        <v>7040</v>
      </c>
      <c r="K7" s="57">
        <v>5490</v>
      </c>
      <c r="L7" s="59">
        <v>1540</v>
      </c>
      <c r="M7" s="56">
        <v>3260</v>
      </c>
      <c r="N7" s="59">
        <v>16500</v>
      </c>
      <c r="O7" s="133">
        <v>54561</v>
      </c>
      <c r="P7" s="133">
        <v>1075</v>
      </c>
      <c r="Q7" s="56">
        <v>101913</v>
      </c>
      <c r="R7" s="134">
        <f t="shared" si="0"/>
        <v>62.390111908318438</v>
      </c>
      <c r="S7" s="56">
        <v>9274</v>
      </c>
      <c r="T7" s="202">
        <v>82895</v>
      </c>
      <c r="V7" s="135">
        <f t="shared" si="1"/>
        <v>163348</v>
      </c>
      <c r="W7" s="133">
        <v>169009</v>
      </c>
      <c r="X7" s="136">
        <v>5661</v>
      </c>
    </row>
    <row r="8" spans="2:24" ht="17.100000000000001" customHeight="1">
      <c r="B8" s="263" t="s">
        <v>31</v>
      </c>
      <c r="C8" s="44">
        <v>5383</v>
      </c>
      <c r="D8" s="43">
        <v>5371</v>
      </c>
      <c r="E8" s="45">
        <f t="shared" si="2"/>
        <v>12</v>
      </c>
      <c r="F8" s="42">
        <v>1818</v>
      </c>
      <c r="G8" s="45">
        <v>474</v>
      </c>
      <c r="H8" s="281">
        <v>1184</v>
      </c>
      <c r="I8" s="137">
        <v>9459</v>
      </c>
      <c r="J8" s="42">
        <v>2990</v>
      </c>
      <c r="K8" s="43">
        <v>1940</v>
      </c>
      <c r="L8" s="45">
        <v>1050</v>
      </c>
      <c r="M8" s="42">
        <v>1010</v>
      </c>
      <c r="N8" s="45">
        <v>5520</v>
      </c>
      <c r="O8" s="137">
        <v>2471</v>
      </c>
      <c r="P8" s="137">
        <v>667</v>
      </c>
      <c r="Q8" s="42">
        <v>75349</v>
      </c>
      <c r="R8" s="138">
        <f t="shared" si="0"/>
        <v>62.624356917860027</v>
      </c>
      <c r="S8" s="42">
        <v>7138</v>
      </c>
      <c r="T8" s="201">
        <v>68163</v>
      </c>
      <c r="V8" s="139">
        <f t="shared" si="1"/>
        <v>120319</v>
      </c>
      <c r="W8" s="137">
        <v>124289</v>
      </c>
      <c r="X8" s="140">
        <v>3970</v>
      </c>
    </row>
    <row r="9" spans="2:24" ht="17.100000000000001" customHeight="1">
      <c r="B9" s="265" t="s">
        <v>35</v>
      </c>
      <c r="C9" s="295">
        <v>1462</v>
      </c>
      <c r="D9" s="296">
        <v>1554</v>
      </c>
      <c r="E9" s="32">
        <f t="shared" si="2"/>
        <v>-92</v>
      </c>
      <c r="F9" s="203">
        <v>1599</v>
      </c>
      <c r="G9" s="297">
        <v>410</v>
      </c>
      <c r="H9" s="298">
        <v>980</v>
      </c>
      <c r="I9" s="141">
        <v>7705</v>
      </c>
      <c r="J9" s="142">
        <v>3900</v>
      </c>
      <c r="K9" s="299">
        <v>2650</v>
      </c>
      <c r="L9" s="32">
        <v>1250</v>
      </c>
      <c r="M9" s="29">
        <v>1470</v>
      </c>
      <c r="N9" s="32">
        <v>7120</v>
      </c>
      <c r="O9" s="141">
        <v>18472</v>
      </c>
      <c r="P9" s="141">
        <v>635</v>
      </c>
      <c r="Q9" s="142">
        <v>26215</v>
      </c>
      <c r="R9" s="143">
        <f t="shared" si="0"/>
        <v>60.181359044995411</v>
      </c>
      <c r="S9" s="203">
        <v>2975</v>
      </c>
      <c r="T9" s="204">
        <v>23592</v>
      </c>
      <c r="V9" s="144">
        <f t="shared" si="1"/>
        <v>43560</v>
      </c>
      <c r="W9" s="145">
        <v>43968</v>
      </c>
      <c r="X9" s="146">
        <v>408</v>
      </c>
    </row>
    <row r="10" spans="2:24" ht="9" hidden="1" customHeight="1">
      <c r="B10" s="265" t="s">
        <v>35</v>
      </c>
      <c r="C10" s="31"/>
      <c r="D10" s="30"/>
      <c r="E10" s="32"/>
      <c r="F10" s="29">
        <v>1843</v>
      </c>
      <c r="G10" s="32">
        <v>384</v>
      </c>
      <c r="H10" s="273"/>
      <c r="I10" s="147">
        <v>7784</v>
      </c>
      <c r="J10" s="29"/>
      <c r="K10" s="30"/>
      <c r="L10" s="32"/>
      <c r="M10" s="29"/>
      <c r="N10" s="32"/>
      <c r="O10" s="147">
        <v>10382</v>
      </c>
      <c r="P10" s="147"/>
      <c r="Q10" s="29"/>
      <c r="R10" s="148" t="e">
        <f t="shared" si="0"/>
        <v>#DIV/0!</v>
      </c>
      <c r="S10" s="29"/>
      <c r="T10" s="200"/>
      <c r="V10" s="149">
        <f t="shared" si="1"/>
        <v>0</v>
      </c>
      <c r="W10" s="147"/>
      <c r="X10" s="150"/>
    </row>
    <row r="11" spans="2:24" ht="16.5" hidden="1" customHeight="1">
      <c r="B11" s="151" t="s">
        <v>104</v>
      </c>
      <c r="C11" s="300"/>
      <c r="D11" s="301"/>
      <c r="E11" s="32"/>
      <c r="F11" s="153">
        <v>503</v>
      </c>
      <c r="G11" s="302">
        <v>73</v>
      </c>
      <c r="H11" s="303"/>
      <c r="I11" s="152">
        <v>2148</v>
      </c>
      <c r="J11" s="153"/>
      <c r="K11" s="301"/>
      <c r="L11" s="302"/>
      <c r="M11" s="153"/>
      <c r="N11" s="302"/>
      <c r="O11" s="152">
        <v>7750</v>
      </c>
      <c r="P11" s="152"/>
      <c r="Q11" s="153"/>
      <c r="R11" s="154" t="e">
        <f t="shared" si="0"/>
        <v>#DIV/0!</v>
      </c>
      <c r="S11" s="153"/>
      <c r="T11" s="205"/>
      <c r="V11" s="155">
        <f t="shared" si="1"/>
        <v>0</v>
      </c>
      <c r="W11" s="152"/>
      <c r="X11" s="156"/>
    </row>
    <row r="12" spans="2:24" ht="17.100000000000001" customHeight="1">
      <c r="B12" s="60" t="s">
        <v>39</v>
      </c>
      <c r="C12" s="65">
        <v>1272</v>
      </c>
      <c r="D12" s="64">
        <v>1544</v>
      </c>
      <c r="E12" s="66">
        <f t="shared" si="2"/>
        <v>-272</v>
      </c>
      <c r="F12" s="63">
        <v>91</v>
      </c>
      <c r="G12" s="66">
        <v>46</v>
      </c>
      <c r="H12" s="287">
        <v>222</v>
      </c>
      <c r="I12" s="157">
        <v>447</v>
      </c>
      <c r="J12" s="63">
        <v>382</v>
      </c>
      <c r="K12" s="64">
        <v>64</v>
      </c>
      <c r="L12" s="66">
        <v>318</v>
      </c>
      <c r="M12" s="63">
        <v>20</v>
      </c>
      <c r="N12" s="66">
        <v>93</v>
      </c>
      <c r="O12" s="157">
        <v>46</v>
      </c>
      <c r="P12" s="157">
        <v>106</v>
      </c>
      <c r="Q12" s="63">
        <v>17771</v>
      </c>
      <c r="R12" s="158">
        <f t="shared" si="0"/>
        <v>59.652243966298549</v>
      </c>
      <c r="S12" s="63">
        <v>1504</v>
      </c>
      <c r="T12" s="206">
        <v>14069</v>
      </c>
      <c r="V12" s="159">
        <f t="shared" si="1"/>
        <v>29791</v>
      </c>
      <c r="W12" s="157">
        <v>30464</v>
      </c>
      <c r="X12" s="160">
        <v>673</v>
      </c>
    </row>
    <row r="13" spans="2:24" ht="17.100000000000001" customHeight="1">
      <c r="B13" s="53" t="s">
        <v>105</v>
      </c>
      <c r="C13" s="58">
        <v>185</v>
      </c>
      <c r="D13" s="57">
        <v>209</v>
      </c>
      <c r="E13" s="294">
        <f t="shared" si="2"/>
        <v>-24</v>
      </c>
      <c r="F13" s="56">
        <v>411</v>
      </c>
      <c r="G13" s="59">
        <v>90</v>
      </c>
      <c r="H13" s="279">
        <v>276</v>
      </c>
      <c r="I13" s="133">
        <v>1959</v>
      </c>
      <c r="J13" s="56">
        <v>808</v>
      </c>
      <c r="K13" s="57">
        <v>591</v>
      </c>
      <c r="L13" s="59">
        <v>217</v>
      </c>
      <c r="M13" s="56">
        <v>304</v>
      </c>
      <c r="N13" s="59">
        <v>1350</v>
      </c>
      <c r="O13" s="133">
        <v>20662</v>
      </c>
      <c r="P13" s="133">
        <v>81</v>
      </c>
      <c r="Q13" s="56">
        <v>3698</v>
      </c>
      <c r="R13" s="134">
        <f t="shared" si="0"/>
        <v>59.780148722922732</v>
      </c>
      <c r="S13" s="56">
        <v>238</v>
      </c>
      <c r="T13" s="202">
        <v>2186</v>
      </c>
      <c r="V13" s="135">
        <f t="shared" si="1"/>
        <v>6186</v>
      </c>
      <c r="W13" s="133">
        <v>6191</v>
      </c>
      <c r="X13" s="136">
        <v>5</v>
      </c>
    </row>
    <row r="14" spans="2:24" ht="17.100000000000001" customHeight="1">
      <c r="B14" s="263" t="s">
        <v>48</v>
      </c>
      <c r="C14" s="44">
        <v>472</v>
      </c>
      <c r="D14" s="43">
        <v>547</v>
      </c>
      <c r="E14" s="45">
        <f t="shared" si="2"/>
        <v>-75</v>
      </c>
      <c r="F14" s="42">
        <v>730</v>
      </c>
      <c r="G14" s="45">
        <v>198</v>
      </c>
      <c r="H14" s="281">
        <v>473</v>
      </c>
      <c r="I14" s="137">
        <v>3672</v>
      </c>
      <c r="J14" s="42">
        <v>1310</v>
      </c>
      <c r="K14" s="43">
        <v>725</v>
      </c>
      <c r="L14" s="45">
        <v>583</v>
      </c>
      <c r="M14" s="42">
        <v>416</v>
      </c>
      <c r="N14" s="45">
        <v>2140</v>
      </c>
      <c r="O14" s="137">
        <v>3949</v>
      </c>
      <c r="P14" s="137">
        <v>299</v>
      </c>
      <c r="Q14" s="42">
        <v>9213</v>
      </c>
      <c r="R14" s="138">
        <f t="shared" si="0"/>
        <v>63.336999862505159</v>
      </c>
      <c r="S14" s="42">
        <v>583</v>
      </c>
      <c r="T14" s="201">
        <v>4099</v>
      </c>
      <c r="U14" s="93"/>
      <c r="V14" s="139">
        <f t="shared" si="1"/>
        <v>14546</v>
      </c>
      <c r="W14" s="137">
        <v>14593</v>
      </c>
      <c r="X14" s="140">
        <v>47</v>
      </c>
    </row>
    <row r="15" spans="2:24" ht="17.100000000000001" customHeight="1">
      <c r="B15" s="263" t="s">
        <v>52</v>
      </c>
      <c r="C15" s="44">
        <v>505</v>
      </c>
      <c r="D15" s="43">
        <v>603</v>
      </c>
      <c r="E15" s="45">
        <f t="shared" si="2"/>
        <v>-98</v>
      </c>
      <c r="F15" s="42">
        <v>1105</v>
      </c>
      <c r="G15" s="45">
        <v>309</v>
      </c>
      <c r="H15" s="281">
        <v>446</v>
      </c>
      <c r="I15" s="137">
        <v>5508</v>
      </c>
      <c r="J15" s="42">
        <v>2870</v>
      </c>
      <c r="K15" s="43">
        <v>1540</v>
      </c>
      <c r="L15" s="45">
        <v>1330</v>
      </c>
      <c r="M15" s="42">
        <v>679</v>
      </c>
      <c r="N15" s="45">
        <v>3490</v>
      </c>
      <c r="O15" s="137">
        <v>8743</v>
      </c>
      <c r="P15" s="137">
        <v>963</v>
      </c>
      <c r="Q15" s="42">
        <v>9942</v>
      </c>
      <c r="R15" s="138">
        <f t="shared" si="0"/>
        <v>62.149152966181155</v>
      </c>
      <c r="S15" s="42">
        <v>764</v>
      </c>
      <c r="T15" s="201">
        <v>6810</v>
      </c>
      <c r="V15" s="139">
        <f t="shared" si="1"/>
        <v>15997</v>
      </c>
      <c r="W15" s="137">
        <v>16111</v>
      </c>
      <c r="X15" s="140">
        <v>114</v>
      </c>
    </row>
    <row r="16" spans="2:24" ht="17.100000000000001" customHeight="1">
      <c r="B16" s="60" t="s">
        <v>56</v>
      </c>
      <c r="C16" s="65">
        <v>428</v>
      </c>
      <c r="D16" s="64">
        <v>475</v>
      </c>
      <c r="E16" s="52">
        <f t="shared" si="2"/>
        <v>-47</v>
      </c>
      <c r="F16" s="63">
        <v>882</v>
      </c>
      <c r="G16" s="66">
        <v>322</v>
      </c>
      <c r="H16" s="287">
        <v>409</v>
      </c>
      <c r="I16" s="157">
        <v>4465</v>
      </c>
      <c r="J16" s="63">
        <v>2190</v>
      </c>
      <c r="K16" s="64">
        <v>889</v>
      </c>
      <c r="L16" s="66">
        <v>1310</v>
      </c>
      <c r="M16" s="63">
        <v>570</v>
      </c>
      <c r="N16" s="66">
        <v>3000</v>
      </c>
      <c r="O16" s="157">
        <v>1435</v>
      </c>
      <c r="P16" s="157">
        <v>786</v>
      </c>
      <c r="Q16" s="63">
        <v>8775</v>
      </c>
      <c r="R16" s="158">
        <f t="shared" si="0"/>
        <v>65.848716794236822</v>
      </c>
      <c r="S16" s="63">
        <v>603</v>
      </c>
      <c r="T16" s="206">
        <v>4009</v>
      </c>
      <c r="U16" s="93"/>
      <c r="V16" s="159">
        <f t="shared" si="1"/>
        <v>13326</v>
      </c>
      <c r="W16" s="157">
        <v>13438</v>
      </c>
      <c r="X16" s="160">
        <v>112</v>
      </c>
    </row>
    <row r="17" spans="1:24" ht="17.100000000000001" customHeight="1">
      <c r="B17" s="53" t="s">
        <v>60</v>
      </c>
      <c r="C17" s="58">
        <f>C30</f>
        <v>318</v>
      </c>
      <c r="D17" s="57">
        <f>D30</f>
        <v>397</v>
      </c>
      <c r="E17" s="294">
        <f t="shared" si="2"/>
        <v>-79</v>
      </c>
      <c r="F17" s="56">
        <f t="shared" ref="F17:Q17" si="3">F30</f>
        <v>437</v>
      </c>
      <c r="G17" s="59">
        <f t="shared" si="3"/>
        <v>102</v>
      </c>
      <c r="H17" s="279">
        <v>297</v>
      </c>
      <c r="I17" s="133">
        <f t="shared" si="3"/>
        <v>2058</v>
      </c>
      <c r="J17" s="56">
        <f>J30</f>
        <v>879</v>
      </c>
      <c r="K17" s="57">
        <v>783</v>
      </c>
      <c r="L17" s="59">
        <f>L30</f>
        <v>96</v>
      </c>
      <c r="M17" s="56">
        <f>M30</f>
        <v>479</v>
      </c>
      <c r="N17" s="59">
        <f>N30</f>
        <v>2420</v>
      </c>
      <c r="O17" s="133">
        <f t="shared" si="3"/>
        <v>9929</v>
      </c>
      <c r="P17" s="133">
        <f t="shared" si="3"/>
        <v>0</v>
      </c>
      <c r="Q17" s="56">
        <f t="shared" si="3"/>
        <v>6192</v>
      </c>
      <c r="R17" s="161">
        <f t="shared" si="0"/>
        <v>57.216780632045825</v>
      </c>
      <c r="S17" s="56">
        <f>S30</f>
        <v>408</v>
      </c>
      <c r="T17" s="202">
        <f>T30</f>
        <v>2954</v>
      </c>
      <c r="V17" s="135">
        <f>V30</f>
        <v>10822</v>
      </c>
      <c r="W17" s="133">
        <f>W30</f>
        <v>10929</v>
      </c>
      <c r="X17" s="136">
        <f>X30</f>
        <v>107</v>
      </c>
    </row>
    <row r="18" spans="1:24" ht="17.100000000000001" customHeight="1">
      <c r="B18" s="263" t="s">
        <v>61</v>
      </c>
      <c r="C18" s="44">
        <f>SUM(C31:C33)</f>
        <v>708</v>
      </c>
      <c r="D18" s="43">
        <f>SUM(D31:D33)</f>
        <v>817</v>
      </c>
      <c r="E18" s="45">
        <f t="shared" si="2"/>
        <v>-109</v>
      </c>
      <c r="F18" s="42">
        <f t="shared" ref="F18:Q18" si="4">SUM(F31:F33)</f>
        <v>1716</v>
      </c>
      <c r="G18" s="45">
        <f t="shared" si="4"/>
        <v>468</v>
      </c>
      <c r="H18" s="281">
        <f>SUM(H31:H33)</f>
        <v>1265</v>
      </c>
      <c r="I18" s="137">
        <f t="shared" si="4"/>
        <v>9204</v>
      </c>
      <c r="J18" s="42">
        <f>SUM(J31:J33)</f>
        <v>2687</v>
      </c>
      <c r="K18" s="43">
        <f>SUM(K31:K33)</f>
        <v>2131</v>
      </c>
      <c r="L18" s="45">
        <f>SUM(L31:L33)</f>
        <v>560</v>
      </c>
      <c r="M18" s="42">
        <f>SUM(M31:M33)</f>
        <v>1275</v>
      </c>
      <c r="N18" s="45">
        <f>SUM(N31:N33)</f>
        <v>6324</v>
      </c>
      <c r="O18" s="137">
        <f t="shared" si="4"/>
        <v>55899</v>
      </c>
      <c r="P18" s="137">
        <f t="shared" si="4"/>
        <v>0</v>
      </c>
      <c r="Q18" s="42">
        <f t="shared" si="4"/>
        <v>15862</v>
      </c>
      <c r="R18" s="138">
        <f>(Q18/V18)*100</f>
        <v>60.160813168474547</v>
      </c>
      <c r="S18" s="42">
        <f>SUM(S31:S33)</f>
        <v>1027</v>
      </c>
      <c r="T18" s="201">
        <f>SUM(T31:T33)</f>
        <v>6271</v>
      </c>
      <c r="V18" s="139">
        <f>SUM(V31:V33)</f>
        <v>26366</v>
      </c>
      <c r="W18" s="137">
        <f>SUM(W31:W33)</f>
        <v>26564</v>
      </c>
      <c r="X18" s="140">
        <f>SUM(X31:X33)</f>
        <v>198</v>
      </c>
    </row>
    <row r="19" spans="1:24" ht="17.100000000000001" customHeight="1">
      <c r="B19" s="263" t="s">
        <v>62</v>
      </c>
      <c r="C19" s="44">
        <f>SUM(C13:C16)</f>
        <v>1590</v>
      </c>
      <c r="D19" s="43">
        <f>SUM(D13:D16)</f>
        <v>1834</v>
      </c>
      <c r="E19" s="45">
        <f t="shared" si="2"/>
        <v>-244</v>
      </c>
      <c r="F19" s="42">
        <f t="shared" ref="F19:Q19" si="5">SUM(F13:F16)</f>
        <v>3128</v>
      </c>
      <c r="G19" s="45">
        <f t="shared" si="5"/>
        <v>919</v>
      </c>
      <c r="H19" s="281">
        <f t="shared" ref="H19:N19" si="6">SUM(H13:H16)</f>
        <v>1604</v>
      </c>
      <c r="I19" s="137">
        <f t="shared" si="6"/>
        <v>15604</v>
      </c>
      <c r="J19" s="42">
        <f t="shared" si="6"/>
        <v>7178</v>
      </c>
      <c r="K19" s="43">
        <f t="shared" si="6"/>
        <v>3745</v>
      </c>
      <c r="L19" s="45">
        <f t="shared" si="6"/>
        <v>3440</v>
      </c>
      <c r="M19" s="42">
        <f t="shared" si="6"/>
        <v>1969</v>
      </c>
      <c r="N19" s="45">
        <f t="shared" si="6"/>
        <v>9980</v>
      </c>
      <c r="O19" s="137">
        <f t="shared" si="5"/>
        <v>34789</v>
      </c>
      <c r="P19" s="137">
        <f t="shared" si="5"/>
        <v>2129</v>
      </c>
      <c r="Q19" s="42">
        <f t="shared" si="5"/>
        <v>31628</v>
      </c>
      <c r="R19" s="138">
        <f t="shared" si="0"/>
        <v>63.186494855658772</v>
      </c>
      <c r="S19" s="42">
        <f>SUM(S13:S16)</f>
        <v>2188</v>
      </c>
      <c r="T19" s="201">
        <f>SUM(T13:T16)</f>
        <v>17104</v>
      </c>
      <c r="V19" s="139">
        <f>SUM(V13:V16)</f>
        <v>50055</v>
      </c>
      <c r="W19" s="137">
        <f>SUM(W13:W16)</f>
        <v>50333</v>
      </c>
      <c r="X19" s="140">
        <f>SUM(X13:X16)</f>
        <v>278</v>
      </c>
    </row>
    <row r="20" spans="1:24" ht="17.100000000000001" customHeight="1">
      <c r="B20" s="263" t="s">
        <v>63</v>
      </c>
      <c r="C20" s="44">
        <f>SUM(C34:C37)</f>
        <v>1375</v>
      </c>
      <c r="D20" s="43">
        <f>SUM(D34:D37)</f>
        <v>1310</v>
      </c>
      <c r="E20" s="45">
        <f t="shared" si="2"/>
        <v>65</v>
      </c>
      <c r="F20" s="42">
        <f t="shared" ref="F20:Q20" si="7">SUM(F34:F37)</f>
        <v>3493</v>
      </c>
      <c r="G20" s="45">
        <f t="shared" si="7"/>
        <v>832</v>
      </c>
      <c r="H20" s="281">
        <f>SUM(H34:H37)</f>
        <v>1317</v>
      </c>
      <c r="I20" s="137">
        <f t="shared" si="7"/>
        <v>16624</v>
      </c>
      <c r="J20" s="42">
        <f>SUM(J34:J37)</f>
        <v>7020</v>
      </c>
      <c r="K20" s="43">
        <f>SUM(K34:K37)</f>
        <v>4510</v>
      </c>
      <c r="L20" s="45">
        <f>SUM(L34:L37)</f>
        <v>2511</v>
      </c>
      <c r="M20" s="42">
        <f>SUM(M34:M37)</f>
        <v>2181</v>
      </c>
      <c r="N20" s="45">
        <f>SUM(N34:N37)</f>
        <v>11882</v>
      </c>
      <c r="O20" s="137">
        <f t="shared" si="7"/>
        <v>30143</v>
      </c>
      <c r="P20" s="137">
        <f t="shared" si="7"/>
        <v>0</v>
      </c>
      <c r="Q20" s="42">
        <f t="shared" si="7"/>
        <v>23973</v>
      </c>
      <c r="R20" s="138">
        <f t="shared" si="0"/>
        <v>62.193223680796969</v>
      </c>
      <c r="S20" s="42">
        <f>SUM(S34:S37)</f>
        <v>1441</v>
      </c>
      <c r="T20" s="201">
        <f>SUM(T34:T37)</f>
        <v>12053</v>
      </c>
      <c r="V20" s="139">
        <f>SUM(V34:V37)</f>
        <v>38546</v>
      </c>
      <c r="W20" s="137">
        <f>SUM(W34:W37)</f>
        <v>38659</v>
      </c>
      <c r="X20" s="140">
        <f>SUM(X34:X37)</f>
        <v>113</v>
      </c>
    </row>
    <row r="21" spans="1:24" ht="17.100000000000001" customHeight="1" thickBot="1">
      <c r="B21" s="60" t="s">
        <v>64</v>
      </c>
      <c r="C21" s="65">
        <f>SUM(C38:C40)</f>
        <v>273</v>
      </c>
      <c r="D21" s="64">
        <f>SUM(D38:D40)</f>
        <v>323</v>
      </c>
      <c r="E21" s="52">
        <f t="shared" si="2"/>
        <v>-50</v>
      </c>
      <c r="F21" s="63">
        <f t="shared" ref="F21:Q21" si="8">SUM(F38:F40)</f>
        <v>1347</v>
      </c>
      <c r="G21" s="66">
        <f t="shared" si="8"/>
        <v>431</v>
      </c>
      <c r="H21" s="287">
        <f>SUM(H38:H41)</f>
        <v>513</v>
      </c>
      <c r="I21" s="157">
        <f t="shared" si="8"/>
        <v>5953</v>
      </c>
      <c r="J21" s="63">
        <f>SUM(J38:J40)</f>
        <v>2673</v>
      </c>
      <c r="K21" s="64">
        <f>SUM(K38:K40)</f>
        <v>2286</v>
      </c>
      <c r="L21" s="66">
        <f>SUM(L38:L40)</f>
        <v>390</v>
      </c>
      <c r="M21" s="63">
        <f>SUM(M38:M40)</f>
        <v>1254</v>
      </c>
      <c r="N21" s="66">
        <f>SUM(N38:N40)</f>
        <v>6260</v>
      </c>
      <c r="O21" s="157">
        <f t="shared" si="8"/>
        <v>52464</v>
      </c>
      <c r="P21" s="157">
        <f t="shared" si="8"/>
        <v>0</v>
      </c>
      <c r="Q21" s="63">
        <f t="shared" si="8"/>
        <v>6455</v>
      </c>
      <c r="R21" s="158">
        <f t="shared" si="0"/>
        <v>56.252723311546838</v>
      </c>
      <c r="S21" s="63">
        <f>SUM(S38:S40)</f>
        <v>578</v>
      </c>
      <c r="T21" s="206">
        <f>SUM(T38:T40)</f>
        <v>3364</v>
      </c>
      <c r="V21" s="162">
        <f>SUM(V38:V40)</f>
        <v>11475</v>
      </c>
      <c r="W21" s="163">
        <f>SUM(W38:W40)</f>
        <v>11497</v>
      </c>
      <c r="X21" s="164">
        <f>SUM(X38:X40)</f>
        <v>22</v>
      </c>
    </row>
    <row r="22" spans="1:24" ht="22.5" customHeight="1" thickBot="1">
      <c r="B22" s="165" t="s">
        <v>65</v>
      </c>
      <c r="C22" s="352" t="s">
        <v>69</v>
      </c>
      <c r="D22" s="353"/>
      <c r="E22" s="364"/>
      <c r="F22" s="352" t="s">
        <v>487</v>
      </c>
      <c r="G22" s="353"/>
      <c r="H22" s="353"/>
      <c r="I22" s="353"/>
      <c r="J22" s="353"/>
      <c r="K22" s="353"/>
      <c r="L22" s="353"/>
      <c r="M22" s="353"/>
      <c r="N22" s="353"/>
      <c r="O22" s="353"/>
      <c r="P22" s="354"/>
      <c r="Q22" s="365" t="s">
        <v>106</v>
      </c>
      <c r="R22" s="366"/>
      <c r="S22" s="366"/>
      <c r="T22" s="367"/>
    </row>
    <row r="23" spans="1:24" ht="16.5" customHeight="1">
      <c r="B23" s="166" t="s">
        <v>70</v>
      </c>
      <c r="C23" s="78" t="s">
        <v>122</v>
      </c>
      <c r="D23" s="79"/>
      <c r="E23" s="79"/>
      <c r="F23" s="79"/>
      <c r="G23" s="79"/>
      <c r="H23" s="79"/>
      <c r="I23" s="79"/>
      <c r="J23" s="167"/>
      <c r="K23" s="167"/>
      <c r="L23" s="167"/>
      <c r="M23" s="79"/>
      <c r="N23" s="79"/>
      <c r="O23" s="79"/>
      <c r="P23" s="79"/>
      <c r="Q23" s="79"/>
      <c r="R23" s="79"/>
    </row>
    <row r="24" spans="1:24" ht="6.6" customHeight="1">
      <c r="B24" s="77"/>
      <c r="C24" s="80"/>
      <c r="D24" s="81"/>
      <c r="E24" s="81"/>
      <c r="F24" s="81"/>
      <c r="G24" s="81"/>
      <c r="H24" s="81"/>
      <c r="I24" s="81"/>
      <c r="J24" s="168"/>
      <c r="K24" s="168"/>
      <c r="L24" s="168"/>
      <c r="M24" s="81"/>
      <c r="N24" s="81"/>
      <c r="O24" s="81"/>
      <c r="P24" s="81"/>
      <c r="Q24" s="81"/>
      <c r="R24" s="81"/>
    </row>
    <row r="25" spans="1:24" ht="16.5" customHeight="1">
      <c r="B25" s="166" t="s">
        <v>107</v>
      </c>
      <c r="C25" s="169" t="s">
        <v>438</v>
      </c>
      <c r="D25" s="169"/>
      <c r="E25" s="169"/>
      <c r="F25" s="169"/>
      <c r="G25" s="169"/>
      <c r="H25" s="169"/>
      <c r="I25" s="169"/>
      <c r="J25" s="169"/>
      <c r="K25" s="169"/>
      <c r="L25" s="169"/>
      <c r="M25" s="169"/>
      <c r="N25" s="2"/>
      <c r="O25" s="2"/>
      <c r="P25" s="2"/>
      <c r="Q25" s="2"/>
      <c r="R25" s="2"/>
      <c r="S25" s="2"/>
      <c r="T25" s="2"/>
    </row>
    <row r="26" spans="1:24" ht="16.5" customHeight="1">
      <c r="B26" s="170"/>
      <c r="C26" s="82" t="s">
        <v>488</v>
      </c>
      <c r="D26" s="79"/>
      <c r="E26" s="79"/>
      <c r="F26" s="79"/>
      <c r="G26" s="79"/>
      <c r="H26" s="79"/>
      <c r="I26" s="79"/>
      <c r="J26" s="81"/>
      <c r="K26" s="81"/>
      <c r="L26" s="81"/>
    </row>
    <row r="27" spans="1:24" ht="16.5" customHeight="1">
      <c r="D27" s="82"/>
      <c r="E27" s="82"/>
      <c r="F27" s="82"/>
      <c r="G27" s="82"/>
      <c r="H27" s="82"/>
      <c r="I27" s="82"/>
      <c r="J27" s="82"/>
      <c r="K27" s="82"/>
      <c r="L27" s="82"/>
    </row>
    <row r="28" spans="1:24" ht="16.5" customHeight="1">
      <c r="C28" s="72"/>
      <c r="D28" s="82"/>
      <c r="E28" s="82"/>
      <c r="F28" s="82"/>
      <c r="G28" s="82"/>
      <c r="H28" s="82"/>
      <c r="I28" s="82"/>
      <c r="J28" s="82"/>
      <c r="K28" s="82"/>
      <c r="L28" s="82"/>
    </row>
    <row r="29" spans="1:24" ht="16.5" customHeight="1" thickBot="1"/>
    <row r="30" spans="1:24" ht="12.75" thickBot="1">
      <c r="A30" s="84" t="s">
        <v>73</v>
      </c>
      <c r="B30" s="171" t="s">
        <v>108</v>
      </c>
      <c r="C30" s="86">
        <v>318</v>
      </c>
      <c r="D30" s="87">
        <v>397</v>
      </c>
      <c r="E30" s="92">
        <f>C30-D30</f>
        <v>-79</v>
      </c>
      <c r="F30" s="86">
        <v>437</v>
      </c>
      <c r="G30" s="88">
        <v>102</v>
      </c>
      <c r="H30" s="89">
        <v>297</v>
      </c>
      <c r="I30" s="172">
        <v>2058</v>
      </c>
      <c r="J30" s="86">
        <v>879</v>
      </c>
      <c r="K30" s="87">
        <v>783</v>
      </c>
      <c r="L30" s="89">
        <v>96</v>
      </c>
      <c r="M30" s="86">
        <v>479</v>
      </c>
      <c r="N30" s="89">
        <v>2420</v>
      </c>
      <c r="O30" s="173">
        <v>9929</v>
      </c>
      <c r="P30" s="172"/>
      <c r="Q30" s="90">
        <v>6192</v>
      </c>
      <c r="R30" s="174">
        <f>(Q30/V30)*100</f>
        <v>57.216780632045825</v>
      </c>
      <c r="S30" s="175">
        <v>408</v>
      </c>
      <c r="T30" s="89">
        <v>2954</v>
      </c>
      <c r="V30" s="176">
        <f>W30-X30</f>
        <v>10822</v>
      </c>
      <c r="W30" s="91">
        <v>10929</v>
      </c>
      <c r="X30" s="177">
        <v>107</v>
      </c>
    </row>
    <row r="31" spans="1:24" ht="12">
      <c r="A31" s="335" t="s">
        <v>74</v>
      </c>
      <c r="B31" s="178" t="s">
        <v>109</v>
      </c>
      <c r="C31" s="95">
        <v>80</v>
      </c>
      <c r="D31" s="96">
        <v>100</v>
      </c>
      <c r="E31" s="101">
        <f>C31-D31</f>
        <v>-20</v>
      </c>
      <c r="F31" s="95">
        <v>185</v>
      </c>
      <c r="G31" s="97">
        <v>72</v>
      </c>
      <c r="H31" s="98">
        <v>162</v>
      </c>
      <c r="I31" s="179">
        <v>877</v>
      </c>
      <c r="J31" s="95">
        <v>339</v>
      </c>
      <c r="K31" s="96">
        <v>245</v>
      </c>
      <c r="L31" s="98">
        <v>94</v>
      </c>
      <c r="M31" s="95">
        <v>138</v>
      </c>
      <c r="N31" s="98">
        <v>664</v>
      </c>
      <c r="O31" s="180">
        <v>18542</v>
      </c>
      <c r="P31" s="179"/>
      <c r="Q31" s="99">
        <v>1846</v>
      </c>
      <c r="R31" s="181">
        <f>(Q31/V31)*100</f>
        <v>51.985356237679525</v>
      </c>
      <c r="S31" s="182">
        <v>157</v>
      </c>
      <c r="T31" s="98">
        <v>795</v>
      </c>
      <c r="V31" s="183">
        <f>W31-X31</f>
        <v>3551</v>
      </c>
      <c r="W31" s="100">
        <v>3551</v>
      </c>
      <c r="X31" s="184"/>
    </row>
    <row r="32" spans="1:24" ht="12">
      <c r="A32" s="336"/>
      <c r="B32" s="185" t="s">
        <v>110</v>
      </c>
      <c r="C32" s="103">
        <v>227</v>
      </c>
      <c r="D32" s="104">
        <v>228</v>
      </c>
      <c r="E32" s="109">
        <f>C32-D32</f>
        <v>-1</v>
      </c>
      <c r="F32" s="103">
        <v>415</v>
      </c>
      <c r="G32" s="105">
        <v>117</v>
      </c>
      <c r="H32" s="106">
        <v>433</v>
      </c>
      <c r="I32" s="186">
        <v>2040</v>
      </c>
      <c r="J32" s="103">
        <v>548</v>
      </c>
      <c r="K32" s="104">
        <v>496</v>
      </c>
      <c r="L32" s="106">
        <v>52</v>
      </c>
      <c r="M32" s="103">
        <v>246</v>
      </c>
      <c r="N32" s="106">
        <v>1200</v>
      </c>
      <c r="O32" s="187">
        <v>20832</v>
      </c>
      <c r="P32" s="186"/>
      <c r="Q32" s="107">
        <v>3762</v>
      </c>
      <c r="R32" s="188">
        <f>(Q32/V32)*100</f>
        <v>53.989667049368542</v>
      </c>
      <c r="S32" s="189">
        <v>333</v>
      </c>
      <c r="T32" s="106">
        <v>2153</v>
      </c>
      <c r="V32" s="190">
        <f>W32-X32</f>
        <v>6968</v>
      </c>
      <c r="W32" s="108">
        <v>6976</v>
      </c>
      <c r="X32" s="191">
        <v>8</v>
      </c>
    </row>
    <row r="33" spans="1:24" ht="12.75" thickBot="1">
      <c r="A33" s="337"/>
      <c r="B33" s="192" t="s">
        <v>111</v>
      </c>
      <c r="C33" s="111">
        <v>401</v>
      </c>
      <c r="D33" s="112">
        <v>489</v>
      </c>
      <c r="E33" s="117">
        <f t="shared" ref="E33:E40" si="9">C33-D33</f>
        <v>-88</v>
      </c>
      <c r="F33" s="111">
        <v>1116</v>
      </c>
      <c r="G33" s="113">
        <v>279</v>
      </c>
      <c r="H33" s="114">
        <v>670</v>
      </c>
      <c r="I33" s="193">
        <v>6287</v>
      </c>
      <c r="J33" s="111">
        <v>1800</v>
      </c>
      <c r="K33" s="112">
        <v>1390</v>
      </c>
      <c r="L33" s="114">
        <v>414</v>
      </c>
      <c r="M33" s="111">
        <v>891</v>
      </c>
      <c r="N33" s="114">
        <v>4460</v>
      </c>
      <c r="O33" s="194">
        <v>16525</v>
      </c>
      <c r="P33" s="193"/>
      <c r="Q33" s="115">
        <v>10254</v>
      </c>
      <c r="R33" s="195">
        <f t="shared" ref="R33:R40" si="10">(Q33/V33)*100</f>
        <v>64.706253549567734</v>
      </c>
      <c r="S33" s="196">
        <v>537</v>
      </c>
      <c r="T33" s="114">
        <v>3323</v>
      </c>
      <c r="V33" s="197">
        <f t="shared" ref="V33:V40" si="11">W33-X33</f>
        <v>15847</v>
      </c>
      <c r="W33" s="116">
        <v>16037</v>
      </c>
      <c r="X33" s="198">
        <v>190</v>
      </c>
    </row>
    <row r="34" spans="1:24" ht="12">
      <c r="A34" s="335" t="s">
        <v>75</v>
      </c>
      <c r="B34" s="178" t="s">
        <v>112</v>
      </c>
      <c r="C34" s="95">
        <v>185</v>
      </c>
      <c r="D34" s="96">
        <v>160</v>
      </c>
      <c r="E34" s="101">
        <f t="shared" si="9"/>
        <v>25</v>
      </c>
      <c r="F34" s="95">
        <v>117</v>
      </c>
      <c r="G34" s="97">
        <v>21</v>
      </c>
      <c r="H34" s="98">
        <v>68</v>
      </c>
      <c r="I34" s="179">
        <v>616</v>
      </c>
      <c r="J34" s="95">
        <v>140</v>
      </c>
      <c r="K34" s="96">
        <v>102</v>
      </c>
      <c r="L34" s="98">
        <v>38</v>
      </c>
      <c r="M34" s="95">
        <v>61</v>
      </c>
      <c r="N34" s="98">
        <v>332</v>
      </c>
      <c r="O34" s="180">
        <v>11</v>
      </c>
      <c r="P34" s="179"/>
      <c r="Q34" s="99">
        <v>1778</v>
      </c>
      <c r="R34" s="181">
        <f t="shared" si="10"/>
        <v>64.81954064892453</v>
      </c>
      <c r="S34" s="182">
        <v>273</v>
      </c>
      <c r="T34" s="98">
        <v>2358</v>
      </c>
      <c r="V34" s="183">
        <f t="shared" si="11"/>
        <v>2743</v>
      </c>
      <c r="W34" s="100">
        <v>2794</v>
      </c>
      <c r="X34" s="184">
        <v>51</v>
      </c>
    </row>
    <row r="35" spans="1:24" ht="12">
      <c r="A35" s="336"/>
      <c r="B35" s="185" t="s">
        <v>113</v>
      </c>
      <c r="C35" s="103">
        <v>471</v>
      </c>
      <c r="D35" s="104">
        <v>488</v>
      </c>
      <c r="E35" s="109">
        <f t="shared" si="9"/>
        <v>-17</v>
      </c>
      <c r="F35" s="103">
        <v>1685</v>
      </c>
      <c r="G35" s="105">
        <v>440</v>
      </c>
      <c r="H35" s="106">
        <v>603</v>
      </c>
      <c r="I35" s="186">
        <v>7948</v>
      </c>
      <c r="J35" s="103">
        <v>4000</v>
      </c>
      <c r="K35" s="104">
        <v>2210</v>
      </c>
      <c r="L35" s="106">
        <v>1790</v>
      </c>
      <c r="M35" s="103">
        <v>966</v>
      </c>
      <c r="N35" s="106">
        <v>5260</v>
      </c>
      <c r="O35" s="187">
        <v>12047</v>
      </c>
      <c r="P35" s="186"/>
      <c r="Q35" s="107">
        <v>9724</v>
      </c>
      <c r="R35" s="188">
        <f t="shared" si="10"/>
        <v>62.707164506351972</v>
      </c>
      <c r="S35" s="189">
        <v>551</v>
      </c>
      <c r="T35" s="106">
        <v>4182</v>
      </c>
      <c r="V35" s="190">
        <f t="shared" si="11"/>
        <v>15507</v>
      </c>
      <c r="W35" s="108">
        <v>15511</v>
      </c>
      <c r="X35" s="191">
        <v>4</v>
      </c>
    </row>
    <row r="36" spans="1:24" ht="12">
      <c r="A36" s="336"/>
      <c r="B36" s="185" t="s">
        <v>114</v>
      </c>
      <c r="C36" s="103">
        <v>318</v>
      </c>
      <c r="D36" s="104">
        <v>339</v>
      </c>
      <c r="E36" s="109">
        <f t="shared" si="9"/>
        <v>-21</v>
      </c>
      <c r="F36" s="103">
        <v>788</v>
      </c>
      <c r="G36" s="105">
        <v>162</v>
      </c>
      <c r="H36" s="106">
        <v>317</v>
      </c>
      <c r="I36" s="186">
        <v>3791</v>
      </c>
      <c r="J36" s="103">
        <v>1220</v>
      </c>
      <c r="K36" s="104">
        <v>988</v>
      </c>
      <c r="L36" s="106">
        <v>232</v>
      </c>
      <c r="M36" s="103">
        <v>517</v>
      </c>
      <c r="N36" s="106">
        <v>2820</v>
      </c>
      <c r="O36" s="187">
        <v>8535</v>
      </c>
      <c r="P36" s="186"/>
      <c r="Q36" s="107">
        <v>6192</v>
      </c>
      <c r="R36" s="188">
        <f t="shared" si="10"/>
        <v>61.722488038277511</v>
      </c>
      <c r="S36" s="189">
        <v>267</v>
      </c>
      <c r="T36" s="106">
        <v>2482</v>
      </c>
      <c r="V36" s="190">
        <f t="shared" si="11"/>
        <v>10032</v>
      </c>
      <c r="W36" s="108">
        <v>10065</v>
      </c>
      <c r="X36" s="191">
        <v>33</v>
      </c>
    </row>
    <row r="37" spans="1:24" ht="12.75" thickBot="1">
      <c r="A37" s="337"/>
      <c r="B37" s="192" t="s">
        <v>115</v>
      </c>
      <c r="C37" s="111">
        <v>401</v>
      </c>
      <c r="D37" s="112">
        <v>323</v>
      </c>
      <c r="E37" s="117">
        <f t="shared" si="9"/>
        <v>78</v>
      </c>
      <c r="F37" s="111">
        <v>903</v>
      </c>
      <c r="G37" s="113">
        <v>209</v>
      </c>
      <c r="H37" s="114">
        <v>329</v>
      </c>
      <c r="I37" s="193">
        <v>4269</v>
      </c>
      <c r="J37" s="111">
        <v>1660</v>
      </c>
      <c r="K37" s="112">
        <v>1210</v>
      </c>
      <c r="L37" s="114">
        <v>451</v>
      </c>
      <c r="M37" s="111">
        <v>637</v>
      </c>
      <c r="N37" s="114">
        <v>3470</v>
      </c>
      <c r="O37" s="194">
        <v>9550</v>
      </c>
      <c r="P37" s="193"/>
      <c r="Q37" s="115">
        <v>6279</v>
      </c>
      <c r="R37" s="195">
        <f t="shared" si="10"/>
        <v>61.174980514419332</v>
      </c>
      <c r="S37" s="196">
        <v>350</v>
      </c>
      <c r="T37" s="114">
        <v>3031</v>
      </c>
      <c r="V37" s="197">
        <f t="shared" si="11"/>
        <v>10264</v>
      </c>
      <c r="W37" s="116">
        <v>10289</v>
      </c>
      <c r="X37" s="198">
        <v>25</v>
      </c>
    </row>
    <row r="38" spans="1:24" ht="12">
      <c r="A38" s="335" t="s">
        <v>76</v>
      </c>
      <c r="B38" s="178" t="s">
        <v>116</v>
      </c>
      <c r="C38" s="95">
        <v>107</v>
      </c>
      <c r="D38" s="96">
        <v>138</v>
      </c>
      <c r="E38" s="101">
        <f t="shared" si="9"/>
        <v>-31</v>
      </c>
      <c r="F38" s="95">
        <v>676</v>
      </c>
      <c r="G38" s="97">
        <v>238</v>
      </c>
      <c r="H38" s="98">
        <v>191</v>
      </c>
      <c r="I38" s="179">
        <v>2892</v>
      </c>
      <c r="J38" s="95">
        <v>1510</v>
      </c>
      <c r="K38" s="96">
        <v>1370</v>
      </c>
      <c r="L38" s="98">
        <v>143</v>
      </c>
      <c r="M38" s="95">
        <v>765</v>
      </c>
      <c r="N38" s="98">
        <v>3760</v>
      </c>
      <c r="O38" s="180">
        <v>30430</v>
      </c>
      <c r="P38" s="179"/>
      <c r="Q38" s="99">
        <v>2775</v>
      </c>
      <c r="R38" s="181">
        <f t="shared" si="10"/>
        <v>55.31193940601954</v>
      </c>
      <c r="S38" s="182">
        <v>271</v>
      </c>
      <c r="T38" s="98">
        <v>1481</v>
      </c>
      <c r="V38" s="183">
        <f t="shared" si="11"/>
        <v>5017</v>
      </c>
      <c r="W38" s="100">
        <v>5018</v>
      </c>
      <c r="X38" s="184">
        <v>1</v>
      </c>
    </row>
    <row r="39" spans="1:24" ht="12">
      <c r="A39" s="336"/>
      <c r="B39" s="185" t="s">
        <v>117</v>
      </c>
      <c r="C39" s="103">
        <v>97</v>
      </c>
      <c r="D39" s="104">
        <v>100</v>
      </c>
      <c r="E39" s="109">
        <f t="shared" si="9"/>
        <v>-3</v>
      </c>
      <c r="F39" s="103">
        <v>255</v>
      </c>
      <c r="G39" s="105">
        <v>82</v>
      </c>
      <c r="H39" s="106">
        <v>176</v>
      </c>
      <c r="I39" s="186">
        <v>1159</v>
      </c>
      <c r="J39" s="103">
        <v>408</v>
      </c>
      <c r="K39" s="104">
        <v>363</v>
      </c>
      <c r="L39" s="106">
        <v>45</v>
      </c>
      <c r="M39" s="103">
        <v>181</v>
      </c>
      <c r="N39" s="106">
        <v>880</v>
      </c>
      <c r="O39" s="187">
        <v>11925</v>
      </c>
      <c r="P39" s="186"/>
      <c r="Q39" s="107">
        <v>1829</v>
      </c>
      <c r="R39" s="188">
        <f t="shared" si="10"/>
        <v>53.60492379835874</v>
      </c>
      <c r="S39" s="189">
        <v>191</v>
      </c>
      <c r="T39" s="106">
        <v>1035</v>
      </c>
      <c r="V39" s="190">
        <f t="shared" si="11"/>
        <v>3412</v>
      </c>
      <c r="W39" s="108">
        <v>3416</v>
      </c>
      <c r="X39" s="191">
        <v>4</v>
      </c>
    </row>
    <row r="40" spans="1:24" ht="12.75" thickBot="1">
      <c r="A40" s="337"/>
      <c r="B40" s="192" t="s">
        <v>118</v>
      </c>
      <c r="C40" s="111">
        <v>69</v>
      </c>
      <c r="D40" s="112">
        <v>85</v>
      </c>
      <c r="E40" s="117">
        <f t="shared" si="9"/>
        <v>-16</v>
      </c>
      <c r="F40" s="111">
        <v>416</v>
      </c>
      <c r="G40" s="113">
        <v>111</v>
      </c>
      <c r="H40" s="114">
        <v>146</v>
      </c>
      <c r="I40" s="193">
        <v>1902</v>
      </c>
      <c r="J40" s="111">
        <v>755</v>
      </c>
      <c r="K40" s="112">
        <v>553</v>
      </c>
      <c r="L40" s="114">
        <v>202</v>
      </c>
      <c r="M40" s="111">
        <v>308</v>
      </c>
      <c r="N40" s="114">
        <v>1620</v>
      </c>
      <c r="O40" s="194">
        <v>10109</v>
      </c>
      <c r="P40" s="193"/>
      <c r="Q40" s="115">
        <v>1851</v>
      </c>
      <c r="R40" s="195">
        <f t="shared" si="10"/>
        <v>60.768220617202886</v>
      </c>
      <c r="S40" s="196">
        <v>116</v>
      </c>
      <c r="T40" s="114">
        <v>848</v>
      </c>
      <c r="V40" s="197">
        <f t="shared" si="11"/>
        <v>3046</v>
      </c>
      <c r="W40" s="116">
        <v>3063</v>
      </c>
      <c r="X40" s="198">
        <v>17</v>
      </c>
    </row>
  </sheetData>
  <mergeCells count="20">
    <mergeCell ref="M2:N3"/>
    <mergeCell ref="A38:A40"/>
    <mergeCell ref="A34:A37"/>
    <mergeCell ref="X2:X4"/>
    <mergeCell ref="C22:E22"/>
    <mergeCell ref="F22:P22"/>
    <mergeCell ref="Q22:T22"/>
    <mergeCell ref="A31:A33"/>
    <mergeCell ref="O2:O4"/>
    <mergeCell ref="P2:P4"/>
    <mergeCell ref="Q2:R3"/>
    <mergeCell ref="S2:T3"/>
    <mergeCell ref="V2:V4"/>
    <mergeCell ref="W2:W4"/>
    <mergeCell ref="H2:H4"/>
    <mergeCell ref="B2:B4"/>
    <mergeCell ref="C2:E3"/>
    <mergeCell ref="F2:G3"/>
    <mergeCell ref="I2:I4"/>
    <mergeCell ref="J2:L3"/>
  </mergeCells>
  <phoneticPr fontId="3"/>
  <pageMargins left="0.98425196850393704" right="0.78740157480314965" top="0.59055118110236227" bottom="0.39370078740157483" header="0.51181102362204722" footer="0.27559055118110237"/>
  <pageSetup paperSize="9" scale="93" firstPageNumber="0" orientation="landscape" r:id="rId1"/>
  <headerFooter alignWithMargins="0">
    <oddFooter>&amp;L&amp;"ＭＳ Ｐ明朝,標準"－４１－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view="pageBreakPreview" zoomScaleNormal="100" zoomScaleSheetLayoutView="100" workbookViewId="0">
      <pane xSplit="2" ySplit="5" topLeftCell="C6" activePane="bottomRight" state="frozen"/>
      <selection pane="topRight"/>
      <selection pane="bottomLeft"/>
      <selection pane="bottomRight" activeCell="B1" sqref="B1:Q25"/>
    </sheetView>
  </sheetViews>
  <sheetFormatPr defaultRowHeight="13.5"/>
  <cols>
    <col min="1" max="1" width="9" style="72" customWidth="1"/>
    <col min="2" max="2" width="8.125" style="3" customWidth="1"/>
    <col min="3" max="3" width="6.125" style="3" customWidth="1"/>
    <col min="4" max="4" width="7.375" style="3" customWidth="1"/>
    <col min="5" max="5" width="9.25" style="3" customWidth="1"/>
    <col min="6" max="6" width="10.25" style="3" customWidth="1"/>
    <col min="7" max="7" width="9.5" style="3" bestFit="1" customWidth="1"/>
    <col min="8" max="8" width="16.75" style="3" bestFit="1" customWidth="1"/>
    <col min="9" max="9" width="9.625" style="3" bestFit="1" customWidth="1"/>
    <col min="10" max="10" width="10.875" style="3" customWidth="1"/>
    <col min="11" max="11" width="8.125" style="3" customWidth="1"/>
    <col min="12" max="12" width="6.75" style="3" customWidth="1"/>
    <col min="13" max="14" width="8.625" style="3" customWidth="1"/>
    <col min="15" max="16" width="7.375" style="3" customWidth="1"/>
    <col min="17" max="17" width="8.625" style="3" customWidth="1"/>
    <col min="18" max="16384" width="9" style="3"/>
  </cols>
  <sheetData>
    <row r="1" spans="2:17" s="2" customFormat="1" ht="16.5" customHeight="1" thickBot="1">
      <c r="B1" s="118" t="s">
        <v>128</v>
      </c>
      <c r="C1" s="1"/>
      <c r="D1" s="1"/>
    </row>
    <row r="2" spans="2:17" ht="28.5" customHeight="1">
      <c r="B2" s="378" t="s">
        <v>129</v>
      </c>
      <c r="C2" s="359" t="s">
        <v>130</v>
      </c>
      <c r="D2" s="328"/>
      <c r="E2" s="329"/>
      <c r="F2" s="327" t="s">
        <v>159</v>
      </c>
      <c r="G2" s="328"/>
      <c r="H2" s="329"/>
      <c r="I2" s="381" t="s">
        <v>160</v>
      </c>
      <c r="J2" s="382"/>
      <c r="K2" s="327" t="s">
        <v>161</v>
      </c>
      <c r="L2" s="329"/>
      <c r="M2" s="327" t="s">
        <v>162</v>
      </c>
      <c r="N2" s="329"/>
      <c r="O2" s="381" t="s">
        <v>163</v>
      </c>
      <c r="P2" s="382"/>
      <c r="Q2" s="383" t="s">
        <v>164</v>
      </c>
    </row>
    <row r="3" spans="2:17" ht="24.95" customHeight="1">
      <c r="B3" s="379"/>
      <c r="C3" s="386" t="s">
        <v>131</v>
      </c>
      <c r="D3" s="388" t="s">
        <v>97</v>
      </c>
      <c r="E3" s="374" t="s">
        <v>132</v>
      </c>
      <c r="F3" s="373" t="s">
        <v>133</v>
      </c>
      <c r="G3" s="389" t="s">
        <v>134</v>
      </c>
      <c r="H3" s="374" t="s">
        <v>135</v>
      </c>
      <c r="I3" s="373" t="s">
        <v>136</v>
      </c>
      <c r="J3" s="374" t="s">
        <v>137</v>
      </c>
      <c r="K3" s="390" t="s">
        <v>138</v>
      </c>
      <c r="L3" s="380" t="s">
        <v>139</v>
      </c>
      <c r="M3" s="373" t="s">
        <v>140</v>
      </c>
      <c r="N3" s="374" t="s">
        <v>141</v>
      </c>
      <c r="O3" s="373" t="s">
        <v>142</v>
      </c>
      <c r="P3" s="374" t="s">
        <v>143</v>
      </c>
      <c r="Q3" s="384"/>
    </row>
    <row r="4" spans="2:17" ht="24.95" customHeight="1">
      <c r="B4" s="379"/>
      <c r="C4" s="387"/>
      <c r="D4" s="388"/>
      <c r="E4" s="374"/>
      <c r="F4" s="373"/>
      <c r="G4" s="389"/>
      <c r="H4" s="374"/>
      <c r="I4" s="373"/>
      <c r="J4" s="374"/>
      <c r="K4" s="390"/>
      <c r="L4" s="380"/>
      <c r="M4" s="373"/>
      <c r="N4" s="374"/>
      <c r="O4" s="373"/>
      <c r="P4" s="374"/>
      <c r="Q4" s="385"/>
    </row>
    <row r="5" spans="2:17" s="209" customFormat="1" ht="12" customHeight="1" thickBot="1">
      <c r="B5" s="207"/>
      <c r="C5" s="208" t="s">
        <v>103</v>
      </c>
      <c r="D5" s="13" t="s">
        <v>20</v>
      </c>
      <c r="E5" s="18" t="s">
        <v>144</v>
      </c>
      <c r="F5" s="304" t="s">
        <v>145</v>
      </c>
      <c r="G5" s="13" t="s">
        <v>145</v>
      </c>
      <c r="H5" s="18" t="s">
        <v>145</v>
      </c>
      <c r="I5" s="304" t="s">
        <v>20</v>
      </c>
      <c r="J5" s="18" t="s">
        <v>146</v>
      </c>
      <c r="K5" s="304" t="s">
        <v>20</v>
      </c>
      <c r="L5" s="291" t="s">
        <v>147</v>
      </c>
      <c r="M5" s="304" t="s">
        <v>20</v>
      </c>
      <c r="N5" s="18" t="s">
        <v>20</v>
      </c>
      <c r="O5" s="304" t="s">
        <v>20</v>
      </c>
      <c r="P5" s="18" t="s">
        <v>20</v>
      </c>
      <c r="Q5" s="305" t="s">
        <v>148</v>
      </c>
    </row>
    <row r="6" spans="2:17" ht="24.95" customHeight="1">
      <c r="B6" s="20" t="s">
        <v>21</v>
      </c>
      <c r="C6" s="218">
        <v>5622</v>
      </c>
      <c r="D6" s="219">
        <v>38147</v>
      </c>
      <c r="E6" s="220">
        <v>1162837</v>
      </c>
      <c r="F6" s="306">
        <v>311307733</v>
      </c>
      <c r="G6" s="219">
        <v>66410714</v>
      </c>
      <c r="H6" s="220">
        <v>302817511</v>
      </c>
      <c r="I6" s="306">
        <v>138454</v>
      </c>
      <c r="J6" s="220">
        <v>42823038</v>
      </c>
      <c r="K6" s="306">
        <v>571808</v>
      </c>
      <c r="L6" s="307">
        <v>97.9</v>
      </c>
      <c r="M6" s="306">
        <v>482785</v>
      </c>
      <c r="N6" s="220">
        <v>228033</v>
      </c>
      <c r="O6" s="306">
        <v>29791</v>
      </c>
      <c r="P6" s="220">
        <v>15853</v>
      </c>
      <c r="Q6" s="308">
        <v>458427</v>
      </c>
    </row>
    <row r="7" spans="2:17" ht="17.100000000000001" customHeight="1">
      <c r="B7" s="33" t="s">
        <v>27</v>
      </c>
      <c r="C7" s="221">
        <v>1799</v>
      </c>
      <c r="D7" s="222">
        <v>13073</v>
      </c>
      <c r="E7" s="223">
        <v>403150</v>
      </c>
      <c r="F7" s="309">
        <v>93321639</v>
      </c>
      <c r="G7" s="222">
        <v>23327148</v>
      </c>
      <c r="H7" s="223">
        <v>91331100</v>
      </c>
      <c r="I7" s="309">
        <v>43365</v>
      </c>
      <c r="J7" s="223">
        <v>12590569</v>
      </c>
      <c r="K7" s="309">
        <v>190466</v>
      </c>
      <c r="L7" s="310">
        <v>98.9</v>
      </c>
      <c r="M7" s="309">
        <v>158992</v>
      </c>
      <c r="N7" s="223">
        <v>75681</v>
      </c>
      <c r="O7" s="309">
        <v>10370</v>
      </c>
      <c r="P7" s="223">
        <v>5484</v>
      </c>
      <c r="Q7" s="311">
        <v>146885</v>
      </c>
    </row>
    <row r="8" spans="2:17" ht="17.100000000000001" customHeight="1">
      <c r="B8" s="263" t="s">
        <v>31</v>
      </c>
      <c r="C8" s="224">
        <v>1482</v>
      </c>
      <c r="D8" s="225">
        <v>11812</v>
      </c>
      <c r="E8" s="226">
        <v>421715</v>
      </c>
      <c r="F8" s="312">
        <v>62586975</v>
      </c>
      <c r="G8" s="225">
        <v>18618956</v>
      </c>
      <c r="H8" s="226">
        <v>61596625</v>
      </c>
      <c r="I8" s="312">
        <v>34214</v>
      </c>
      <c r="J8" s="226">
        <v>10620394</v>
      </c>
      <c r="K8" s="312">
        <v>149215</v>
      </c>
      <c r="L8" s="313">
        <v>99.6</v>
      </c>
      <c r="M8" s="312">
        <v>123425</v>
      </c>
      <c r="N8" s="226">
        <v>57940</v>
      </c>
      <c r="O8" s="312">
        <v>8099</v>
      </c>
      <c r="P8" s="226">
        <v>4374</v>
      </c>
      <c r="Q8" s="314">
        <v>114927</v>
      </c>
    </row>
    <row r="9" spans="2:17" ht="16.5" customHeight="1">
      <c r="B9" s="264" t="s">
        <v>35</v>
      </c>
      <c r="C9" s="227">
        <v>637</v>
      </c>
      <c r="D9" s="228">
        <v>3757</v>
      </c>
      <c r="E9" s="229">
        <v>96196</v>
      </c>
      <c r="F9" s="315">
        <v>29431237</v>
      </c>
      <c r="G9" s="228">
        <v>5692606</v>
      </c>
      <c r="H9" s="229">
        <v>28454548</v>
      </c>
      <c r="I9" s="315">
        <v>12596</v>
      </c>
      <c r="J9" s="229">
        <v>3778886</v>
      </c>
      <c r="K9" s="315">
        <v>48021</v>
      </c>
      <c r="L9" s="316">
        <v>97.3</v>
      </c>
      <c r="M9" s="315">
        <v>40854</v>
      </c>
      <c r="N9" s="229">
        <v>18948</v>
      </c>
      <c r="O9" s="315">
        <v>2532</v>
      </c>
      <c r="P9" s="229">
        <v>1184</v>
      </c>
      <c r="Q9" s="317">
        <v>40606</v>
      </c>
    </row>
    <row r="10" spans="2:17" s="93" customFormat="1" ht="16.5" hidden="1" customHeight="1">
      <c r="B10" s="265" t="s">
        <v>35</v>
      </c>
      <c r="C10" s="230"/>
      <c r="D10" s="231"/>
      <c r="E10" s="232"/>
      <c r="F10" s="318"/>
      <c r="G10" s="231"/>
      <c r="H10" s="232"/>
      <c r="I10" s="318"/>
      <c r="J10" s="232"/>
      <c r="K10" s="318"/>
      <c r="L10" s="319"/>
      <c r="M10" s="318"/>
      <c r="N10" s="232"/>
      <c r="O10" s="318"/>
      <c r="P10" s="232"/>
      <c r="Q10" s="320"/>
    </row>
    <row r="11" spans="2:17" s="93" customFormat="1" ht="16.5" hidden="1" customHeight="1">
      <c r="B11" s="265" t="s">
        <v>104</v>
      </c>
      <c r="C11" s="230"/>
      <c r="D11" s="231"/>
      <c r="E11" s="232"/>
      <c r="F11" s="318"/>
      <c r="G11" s="231"/>
      <c r="H11" s="232"/>
      <c r="I11" s="318"/>
      <c r="J11" s="232"/>
      <c r="K11" s="318"/>
      <c r="L11" s="321"/>
      <c r="M11" s="318"/>
      <c r="N11" s="232"/>
      <c r="O11" s="318"/>
      <c r="P11" s="232"/>
      <c r="Q11" s="320"/>
    </row>
    <row r="12" spans="2:17" ht="17.100000000000001" customHeight="1">
      <c r="B12" s="60" t="s">
        <v>39</v>
      </c>
      <c r="C12" s="233">
        <v>408</v>
      </c>
      <c r="D12" s="234">
        <v>2822</v>
      </c>
      <c r="E12" s="235">
        <v>95731</v>
      </c>
      <c r="F12" s="322">
        <v>18003106</v>
      </c>
      <c r="G12" s="234">
        <v>3862658</v>
      </c>
      <c r="H12" s="235">
        <v>17483385</v>
      </c>
      <c r="I12" s="322">
        <v>8023</v>
      </c>
      <c r="J12" s="235">
        <v>3010128</v>
      </c>
      <c r="K12" s="322">
        <v>34745</v>
      </c>
      <c r="L12" s="323">
        <v>97.5</v>
      </c>
      <c r="M12" s="322">
        <v>29322</v>
      </c>
      <c r="N12" s="235">
        <v>14030</v>
      </c>
      <c r="O12" s="322">
        <v>1689</v>
      </c>
      <c r="P12" s="235">
        <v>904</v>
      </c>
      <c r="Q12" s="324">
        <v>27468</v>
      </c>
    </row>
    <row r="13" spans="2:17" ht="17.100000000000001" customHeight="1">
      <c r="B13" s="53" t="s">
        <v>105</v>
      </c>
      <c r="C13" s="236">
        <v>43</v>
      </c>
      <c r="D13" s="237">
        <v>218</v>
      </c>
      <c r="E13" s="238">
        <v>5022</v>
      </c>
      <c r="F13" s="325">
        <v>4588199</v>
      </c>
      <c r="G13" s="237">
        <v>697514</v>
      </c>
      <c r="H13" s="238">
        <v>4526476</v>
      </c>
      <c r="I13" s="325">
        <v>1608</v>
      </c>
      <c r="J13" s="238">
        <v>599819</v>
      </c>
      <c r="K13" s="325">
        <v>6621</v>
      </c>
      <c r="L13" s="161">
        <v>94.8</v>
      </c>
      <c r="M13" s="325">
        <v>5770</v>
      </c>
      <c r="N13" s="238">
        <v>2700</v>
      </c>
      <c r="O13" s="325">
        <v>352</v>
      </c>
      <c r="P13" s="238">
        <v>150</v>
      </c>
      <c r="Q13" s="326">
        <v>5329</v>
      </c>
    </row>
    <row r="14" spans="2:17" ht="17.100000000000001" customHeight="1">
      <c r="B14" s="210" t="s">
        <v>48</v>
      </c>
      <c r="C14" s="44">
        <v>134</v>
      </c>
      <c r="D14" s="225">
        <v>610</v>
      </c>
      <c r="E14" s="226">
        <v>15576</v>
      </c>
      <c r="F14" s="312">
        <v>10160946</v>
      </c>
      <c r="G14" s="225">
        <v>1410377</v>
      </c>
      <c r="H14" s="226">
        <v>9913432</v>
      </c>
      <c r="I14" s="312">
        <v>4243</v>
      </c>
      <c r="J14" s="226">
        <v>1348489</v>
      </c>
      <c r="K14" s="312">
        <v>17302</v>
      </c>
      <c r="L14" s="313">
        <v>99.2</v>
      </c>
      <c r="M14" s="312">
        <v>14238</v>
      </c>
      <c r="N14" s="226">
        <v>6770</v>
      </c>
      <c r="O14" s="312">
        <v>938</v>
      </c>
      <c r="P14" s="226">
        <v>573</v>
      </c>
      <c r="Q14" s="314">
        <v>12998</v>
      </c>
    </row>
    <row r="15" spans="2:17" ht="17.100000000000001" customHeight="1">
      <c r="B15" s="263" t="s">
        <v>52</v>
      </c>
      <c r="C15" s="224">
        <v>190</v>
      </c>
      <c r="D15" s="225">
        <v>1122</v>
      </c>
      <c r="E15" s="226">
        <v>23631</v>
      </c>
      <c r="F15" s="312">
        <v>10722183</v>
      </c>
      <c r="G15" s="225">
        <v>1785401</v>
      </c>
      <c r="H15" s="226">
        <v>10479814</v>
      </c>
      <c r="I15" s="312">
        <v>5047</v>
      </c>
      <c r="J15" s="226">
        <v>1594171</v>
      </c>
      <c r="K15" s="312">
        <v>18178</v>
      </c>
      <c r="L15" s="313">
        <v>98.2</v>
      </c>
      <c r="M15" s="312">
        <v>15257</v>
      </c>
      <c r="N15" s="226">
        <v>7153</v>
      </c>
      <c r="O15" s="312">
        <v>873</v>
      </c>
      <c r="P15" s="226">
        <v>498</v>
      </c>
      <c r="Q15" s="314">
        <v>15382</v>
      </c>
    </row>
    <row r="16" spans="2:17" ht="16.5" customHeight="1">
      <c r="B16" s="60" t="s">
        <v>56</v>
      </c>
      <c r="C16" s="233">
        <v>141</v>
      </c>
      <c r="D16" s="234">
        <v>691</v>
      </c>
      <c r="E16" s="235">
        <v>19666</v>
      </c>
      <c r="F16" s="322">
        <v>8096171</v>
      </c>
      <c r="G16" s="234">
        <v>1350532</v>
      </c>
      <c r="H16" s="235">
        <v>7874582</v>
      </c>
      <c r="I16" s="322">
        <v>4668</v>
      </c>
      <c r="J16" s="235">
        <v>1249859</v>
      </c>
      <c r="K16" s="322">
        <v>15653</v>
      </c>
      <c r="L16" s="323">
        <v>99.6</v>
      </c>
      <c r="M16" s="322">
        <v>12938</v>
      </c>
      <c r="N16" s="235">
        <v>6128</v>
      </c>
      <c r="O16" s="322">
        <v>796</v>
      </c>
      <c r="P16" s="235">
        <v>423</v>
      </c>
      <c r="Q16" s="324">
        <v>14159</v>
      </c>
    </row>
    <row r="17" spans="1:17" ht="17.100000000000001" customHeight="1">
      <c r="B17" s="53" t="s">
        <v>60</v>
      </c>
      <c r="C17" s="236">
        <f t="shared" ref="C17:Q17" si="0">C29</f>
        <v>83</v>
      </c>
      <c r="D17" s="237">
        <f t="shared" si="0"/>
        <v>390</v>
      </c>
      <c r="E17" s="238">
        <f t="shared" si="0"/>
        <v>6842</v>
      </c>
      <c r="F17" s="325">
        <f t="shared" si="0"/>
        <v>6837912</v>
      </c>
      <c r="G17" s="237">
        <f t="shared" si="0"/>
        <v>980960</v>
      </c>
      <c r="H17" s="238">
        <f t="shared" si="0"/>
        <v>6681301</v>
      </c>
      <c r="I17" s="325">
        <f t="shared" si="0"/>
        <v>3197</v>
      </c>
      <c r="J17" s="238">
        <f t="shared" si="0"/>
        <v>937414</v>
      </c>
      <c r="K17" s="325">
        <f t="shared" si="0"/>
        <v>12190</v>
      </c>
      <c r="L17" s="161">
        <f t="shared" si="0"/>
        <v>98.7</v>
      </c>
      <c r="M17" s="325">
        <f t="shared" si="0"/>
        <v>10277</v>
      </c>
      <c r="N17" s="238">
        <f t="shared" si="0"/>
        <v>4830</v>
      </c>
      <c r="O17" s="325">
        <f t="shared" si="0"/>
        <v>520</v>
      </c>
      <c r="P17" s="238">
        <f t="shared" si="0"/>
        <v>301</v>
      </c>
      <c r="Q17" s="326">
        <f t="shared" si="0"/>
        <v>9309</v>
      </c>
    </row>
    <row r="18" spans="1:17" ht="17.100000000000001" customHeight="1">
      <c r="B18" s="263" t="s">
        <v>61</v>
      </c>
      <c r="C18" s="224">
        <f t="shared" ref="C18:K18" si="1">SUM(C30:C32)</f>
        <v>235</v>
      </c>
      <c r="D18" s="225">
        <f t="shared" si="1"/>
        <v>951</v>
      </c>
      <c r="E18" s="226">
        <f t="shared" si="1"/>
        <v>12709</v>
      </c>
      <c r="F18" s="312">
        <f t="shared" si="1"/>
        <v>24217243</v>
      </c>
      <c r="G18" s="225">
        <f t="shared" si="1"/>
        <v>2281889</v>
      </c>
      <c r="H18" s="226">
        <f t="shared" si="1"/>
        <v>23131776</v>
      </c>
      <c r="I18" s="312">
        <f t="shared" si="1"/>
        <v>7186</v>
      </c>
      <c r="J18" s="226">
        <f t="shared" si="1"/>
        <v>2294555</v>
      </c>
      <c r="K18" s="312">
        <f t="shared" si="1"/>
        <v>27835</v>
      </c>
      <c r="L18" s="313" t="s">
        <v>149</v>
      </c>
      <c r="M18" s="312">
        <f>SUM(M30:M32)</f>
        <v>24840</v>
      </c>
      <c r="N18" s="226">
        <f>SUM(N30:N32)</f>
        <v>11782</v>
      </c>
      <c r="O18" s="312">
        <f>SUM(O30:O32)</f>
        <v>1219</v>
      </c>
      <c r="P18" s="226">
        <f>SUM(P30:P32)</f>
        <v>690</v>
      </c>
      <c r="Q18" s="314">
        <f>SUM(Q30:Q32)</f>
        <v>23611</v>
      </c>
    </row>
    <row r="19" spans="1:17" ht="17.100000000000001" customHeight="1">
      <c r="B19" s="263" t="s">
        <v>62</v>
      </c>
      <c r="C19" s="224">
        <f t="shared" ref="C19:K19" si="2">SUM(C13:C16)</f>
        <v>508</v>
      </c>
      <c r="D19" s="225">
        <f t="shared" si="2"/>
        <v>2641</v>
      </c>
      <c r="E19" s="226">
        <f t="shared" si="2"/>
        <v>63895</v>
      </c>
      <c r="F19" s="312">
        <f t="shared" si="2"/>
        <v>33567499</v>
      </c>
      <c r="G19" s="225">
        <f t="shared" si="2"/>
        <v>5243824</v>
      </c>
      <c r="H19" s="226">
        <f t="shared" si="2"/>
        <v>32794304</v>
      </c>
      <c r="I19" s="312">
        <f t="shared" si="2"/>
        <v>15566</v>
      </c>
      <c r="J19" s="226">
        <f t="shared" si="2"/>
        <v>4792338</v>
      </c>
      <c r="K19" s="312">
        <f t="shared" si="2"/>
        <v>57754</v>
      </c>
      <c r="L19" s="313" t="s">
        <v>149</v>
      </c>
      <c r="M19" s="312">
        <f>SUM(M13:M16)</f>
        <v>48203</v>
      </c>
      <c r="N19" s="226">
        <f>SUM(N13:N16)</f>
        <v>22751</v>
      </c>
      <c r="O19" s="312">
        <f>SUM(O13:O16)</f>
        <v>2959</v>
      </c>
      <c r="P19" s="226">
        <f>SUM(P13:P16)</f>
        <v>1644</v>
      </c>
      <c r="Q19" s="314">
        <f>SUM(Q13:Q16)</f>
        <v>47868</v>
      </c>
    </row>
    <row r="20" spans="1:17" ht="17.100000000000001" customHeight="1">
      <c r="B20" s="263" t="s">
        <v>63</v>
      </c>
      <c r="C20" s="224">
        <f t="shared" ref="C20:K20" si="3">SUM(C33:C36)</f>
        <v>328</v>
      </c>
      <c r="D20" s="225">
        <f t="shared" si="3"/>
        <v>2181</v>
      </c>
      <c r="E20" s="226">
        <f t="shared" si="3"/>
        <v>52670</v>
      </c>
      <c r="F20" s="312">
        <f t="shared" si="3"/>
        <v>29140332</v>
      </c>
      <c r="G20" s="225">
        <f t="shared" si="3"/>
        <v>4784009</v>
      </c>
      <c r="H20" s="226">
        <f t="shared" si="3"/>
        <v>28141433</v>
      </c>
      <c r="I20" s="312">
        <f t="shared" si="3"/>
        <v>11545</v>
      </c>
      <c r="J20" s="226">
        <f t="shared" si="3"/>
        <v>3747863</v>
      </c>
      <c r="K20" s="312">
        <f t="shared" si="3"/>
        <v>41927</v>
      </c>
      <c r="L20" s="313" t="s">
        <v>149</v>
      </c>
      <c r="M20" s="312">
        <f>SUM(M33:M36)</f>
        <v>36515</v>
      </c>
      <c r="N20" s="226">
        <f>SUM(N33:N36)</f>
        <v>17275</v>
      </c>
      <c r="O20" s="312">
        <f>SUM(O33:O36)</f>
        <v>2059</v>
      </c>
      <c r="P20" s="226">
        <f>SUM(P33:P36)</f>
        <v>1035</v>
      </c>
      <c r="Q20" s="314">
        <f>SUM(Q33:Q36)</f>
        <v>37102</v>
      </c>
    </row>
    <row r="21" spans="1:17" ht="17.100000000000001" customHeight="1">
      <c r="B21" s="60" t="s">
        <v>64</v>
      </c>
      <c r="C21" s="233">
        <f t="shared" ref="C21:K21" si="4">SUM(C37:C39)</f>
        <v>142</v>
      </c>
      <c r="D21" s="234">
        <f t="shared" si="4"/>
        <v>520</v>
      </c>
      <c r="E21" s="235">
        <f t="shared" si="4"/>
        <v>9927</v>
      </c>
      <c r="F21" s="322">
        <f t="shared" si="4"/>
        <v>14201790</v>
      </c>
      <c r="G21" s="234">
        <f t="shared" si="4"/>
        <v>1618664</v>
      </c>
      <c r="H21" s="235">
        <f t="shared" si="4"/>
        <v>13203039</v>
      </c>
      <c r="I21" s="322">
        <f t="shared" si="4"/>
        <v>2762</v>
      </c>
      <c r="J21" s="235">
        <f t="shared" si="4"/>
        <v>1050891</v>
      </c>
      <c r="K21" s="322">
        <f t="shared" si="4"/>
        <v>9655</v>
      </c>
      <c r="L21" s="323" t="s">
        <v>149</v>
      </c>
      <c r="M21" s="322">
        <f>SUM(M37:M39)</f>
        <v>10357</v>
      </c>
      <c r="N21" s="235">
        <f>SUM(N37:N39)</f>
        <v>4796</v>
      </c>
      <c r="O21" s="322">
        <f>SUM(O37:O39)</f>
        <v>344</v>
      </c>
      <c r="P21" s="235">
        <f>SUM(P37:P39)</f>
        <v>237</v>
      </c>
      <c r="Q21" s="324">
        <f>SUM(Q37:Q39)</f>
        <v>10651</v>
      </c>
    </row>
    <row r="22" spans="1:17" ht="22.5" customHeight="1" thickBot="1">
      <c r="B22" s="211" t="s">
        <v>65</v>
      </c>
      <c r="C22" s="352" t="s">
        <v>150</v>
      </c>
      <c r="D22" s="353"/>
      <c r="E22" s="364"/>
      <c r="F22" s="375" t="s">
        <v>151</v>
      </c>
      <c r="G22" s="351"/>
      <c r="H22" s="351"/>
      <c r="I22" s="376"/>
      <c r="J22" s="377"/>
      <c r="K22" s="355" t="s">
        <v>152</v>
      </c>
      <c r="L22" s="364"/>
      <c r="M22" s="355" t="s">
        <v>153</v>
      </c>
      <c r="N22" s="364"/>
      <c r="O22" s="355" t="s">
        <v>154</v>
      </c>
      <c r="P22" s="364"/>
      <c r="Q22" s="212" t="s">
        <v>155</v>
      </c>
    </row>
    <row r="23" spans="1:17" ht="16.5" customHeight="1">
      <c r="B23" s="77" t="s">
        <v>70</v>
      </c>
      <c r="C23" s="82" t="s">
        <v>122</v>
      </c>
      <c r="D23" s="79"/>
      <c r="E23" s="79"/>
      <c r="F23" s="79"/>
      <c r="G23" s="79"/>
      <c r="H23" s="79"/>
      <c r="I23" s="79"/>
      <c r="J23" s="79"/>
      <c r="K23" s="79"/>
      <c r="L23" s="79"/>
      <c r="M23" s="79"/>
      <c r="N23" s="79"/>
      <c r="O23" s="79"/>
      <c r="P23" s="79"/>
      <c r="Q23" s="79"/>
    </row>
    <row r="24" spans="1:17" ht="6.6" customHeight="1">
      <c r="B24" s="77"/>
      <c r="C24" s="82"/>
      <c r="D24" s="81"/>
      <c r="E24" s="81"/>
      <c r="F24" s="81"/>
      <c r="G24" s="81"/>
      <c r="H24" s="81"/>
      <c r="I24" s="81"/>
      <c r="J24" s="81"/>
      <c r="K24" s="81"/>
      <c r="L24" s="81"/>
      <c r="M24" s="81"/>
      <c r="N24" s="81"/>
      <c r="O24" s="81"/>
      <c r="P24" s="81"/>
      <c r="Q24" s="81"/>
    </row>
    <row r="25" spans="1:17" ht="16.5" customHeight="1">
      <c r="B25" s="77" t="s">
        <v>107</v>
      </c>
      <c r="C25" s="82" t="s">
        <v>165</v>
      </c>
      <c r="D25" s="82"/>
      <c r="E25" s="82"/>
      <c r="F25" s="82"/>
      <c r="I25" s="81"/>
      <c r="J25" s="82"/>
      <c r="K25" s="81"/>
      <c r="L25" s="81"/>
      <c r="M25" s="81"/>
    </row>
    <row r="26" spans="1:17" ht="16.5" customHeight="1">
      <c r="B26" s="77"/>
      <c r="C26" s="82" t="s">
        <v>156</v>
      </c>
      <c r="D26" s="82"/>
      <c r="E26" s="82"/>
      <c r="F26" s="82"/>
      <c r="I26" s="81"/>
      <c r="J26" s="82"/>
      <c r="K26" s="81"/>
      <c r="L26" s="81"/>
      <c r="M26" s="81"/>
    </row>
    <row r="27" spans="1:17" ht="16.5" customHeight="1">
      <c r="B27" s="77"/>
      <c r="C27" s="82" t="s">
        <v>157</v>
      </c>
      <c r="D27" s="82"/>
      <c r="E27" s="82"/>
      <c r="F27" s="82"/>
      <c r="I27" s="81"/>
      <c r="J27" s="82"/>
      <c r="K27" s="81"/>
      <c r="L27" s="81"/>
      <c r="M27" s="81"/>
    </row>
    <row r="28" spans="1:17" ht="16.5" customHeight="1" thickBot="1">
      <c r="B28" s="82"/>
      <c r="C28" s="82" t="s">
        <v>158</v>
      </c>
      <c r="D28" s="81"/>
      <c r="E28" s="81"/>
      <c r="F28" s="81"/>
    </row>
    <row r="29" spans="1:17" ht="16.5" customHeight="1" thickBot="1">
      <c r="A29" s="84" t="s">
        <v>73</v>
      </c>
      <c r="B29" s="171" t="s">
        <v>108</v>
      </c>
      <c r="C29" s="86">
        <v>83</v>
      </c>
      <c r="D29" s="87">
        <v>390</v>
      </c>
      <c r="E29" s="89">
        <v>6842</v>
      </c>
      <c r="F29" s="86">
        <v>6837912</v>
      </c>
      <c r="G29" s="87">
        <v>980960</v>
      </c>
      <c r="H29" s="89">
        <v>6681301</v>
      </c>
      <c r="I29" s="86">
        <v>3197</v>
      </c>
      <c r="J29" s="89">
        <v>937414</v>
      </c>
      <c r="K29" s="86">
        <v>12190</v>
      </c>
      <c r="L29" s="213">
        <v>98.7</v>
      </c>
      <c r="M29" s="86">
        <v>10277</v>
      </c>
      <c r="N29" s="89">
        <v>4830</v>
      </c>
      <c r="O29" s="86">
        <v>520</v>
      </c>
      <c r="P29" s="89">
        <v>301</v>
      </c>
      <c r="Q29" s="214">
        <v>9309</v>
      </c>
    </row>
    <row r="30" spans="1:17" ht="16.5" customHeight="1">
      <c r="A30" s="335" t="s">
        <v>74</v>
      </c>
      <c r="B30" s="178" t="s">
        <v>109</v>
      </c>
      <c r="C30" s="95">
        <v>41</v>
      </c>
      <c r="D30" s="96">
        <v>141</v>
      </c>
      <c r="E30" s="98">
        <v>1314</v>
      </c>
      <c r="F30" s="95">
        <v>3446005</v>
      </c>
      <c r="G30" s="96">
        <v>240416</v>
      </c>
      <c r="H30" s="98">
        <v>3205314</v>
      </c>
      <c r="I30" s="95">
        <v>887</v>
      </c>
      <c r="J30" s="98">
        <v>301972</v>
      </c>
      <c r="K30" s="95">
        <v>3512</v>
      </c>
      <c r="L30" s="181"/>
      <c r="M30" s="95">
        <v>3134</v>
      </c>
      <c r="N30" s="98">
        <v>1477</v>
      </c>
      <c r="O30" s="95">
        <v>90</v>
      </c>
      <c r="P30" s="98">
        <v>56</v>
      </c>
      <c r="Q30" s="215">
        <v>2739</v>
      </c>
    </row>
    <row r="31" spans="1:17" ht="12">
      <c r="A31" s="336"/>
      <c r="B31" s="185" t="s">
        <v>110</v>
      </c>
      <c r="C31" s="103">
        <v>70</v>
      </c>
      <c r="D31" s="104">
        <v>299</v>
      </c>
      <c r="E31" s="106">
        <v>3771</v>
      </c>
      <c r="F31" s="103">
        <v>8400337</v>
      </c>
      <c r="G31" s="104">
        <v>745663</v>
      </c>
      <c r="H31" s="106">
        <v>8050048</v>
      </c>
      <c r="I31" s="103">
        <v>2004</v>
      </c>
      <c r="J31" s="106">
        <v>667062</v>
      </c>
      <c r="K31" s="103">
        <v>6157</v>
      </c>
      <c r="L31" s="188"/>
      <c r="M31" s="103">
        <v>6551</v>
      </c>
      <c r="N31" s="106">
        <v>3061</v>
      </c>
      <c r="O31" s="103">
        <v>279</v>
      </c>
      <c r="P31" s="106">
        <v>148</v>
      </c>
      <c r="Q31" s="216">
        <v>6140</v>
      </c>
    </row>
    <row r="32" spans="1:17" ht="12.75" thickBot="1">
      <c r="A32" s="337"/>
      <c r="B32" s="192" t="s">
        <v>111</v>
      </c>
      <c r="C32" s="111">
        <v>124</v>
      </c>
      <c r="D32" s="112">
        <v>511</v>
      </c>
      <c r="E32" s="114">
        <v>7624</v>
      </c>
      <c r="F32" s="111">
        <v>12370901</v>
      </c>
      <c r="G32" s="112">
        <v>1295810</v>
      </c>
      <c r="H32" s="114">
        <v>11876414</v>
      </c>
      <c r="I32" s="111">
        <v>4295</v>
      </c>
      <c r="J32" s="114">
        <v>1325521</v>
      </c>
      <c r="K32" s="111">
        <v>18166</v>
      </c>
      <c r="L32" s="195"/>
      <c r="M32" s="111">
        <v>15155</v>
      </c>
      <c r="N32" s="114">
        <v>7244</v>
      </c>
      <c r="O32" s="111">
        <v>850</v>
      </c>
      <c r="P32" s="114">
        <v>486</v>
      </c>
      <c r="Q32" s="217">
        <v>14732</v>
      </c>
    </row>
    <row r="33" spans="1:17" ht="12">
      <c r="A33" s="335" t="s">
        <v>75</v>
      </c>
      <c r="B33" s="178" t="s">
        <v>112</v>
      </c>
      <c r="C33" s="95">
        <v>83</v>
      </c>
      <c r="D33" s="96">
        <v>772</v>
      </c>
      <c r="E33" s="98">
        <v>17509</v>
      </c>
      <c r="F33" s="95">
        <v>2987847</v>
      </c>
      <c r="G33" s="96">
        <v>957347</v>
      </c>
      <c r="H33" s="98">
        <v>2893775</v>
      </c>
      <c r="I33" s="95">
        <v>802</v>
      </c>
      <c r="J33" s="98">
        <v>243445</v>
      </c>
      <c r="K33" s="95">
        <v>3473</v>
      </c>
      <c r="L33" s="181"/>
      <c r="M33" s="95">
        <v>2859</v>
      </c>
      <c r="N33" s="98">
        <v>1331</v>
      </c>
      <c r="O33" s="95">
        <v>188</v>
      </c>
      <c r="P33" s="98">
        <v>0</v>
      </c>
      <c r="Q33" s="215">
        <v>2957</v>
      </c>
    </row>
    <row r="34" spans="1:17" ht="12">
      <c r="A34" s="336"/>
      <c r="B34" s="185" t="s">
        <v>113</v>
      </c>
      <c r="C34" s="103">
        <v>124</v>
      </c>
      <c r="D34" s="104">
        <v>614</v>
      </c>
      <c r="E34" s="106">
        <v>19179</v>
      </c>
      <c r="F34" s="103">
        <v>10866728</v>
      </c>
      <c r="G34" s="104">
        <v>1487350</v>
      </c>
      <c r="H34" s="106">
        <v>10392752</v>
      </c>
      <c r="I34" s="103">
        <v>5041</v>
      </c>
      <c r="J34" s="106">
        <v>1644754</v>
      </c>
      <c r="K34" s="103">
        <v>16347</v>
      </c>
      <c r="L34" s="188"/>
      <c r="M34" s="103">
        <v>14520</v>
      </c>
      <c r="N34" s="106">
        <v>6902</v>
      </c>
      <c r="O34" s="103">
        <v>753</v>
      </c>
      <c r="P34" s="106">
        <v>429</v>
      </c>
      <c r="Q34" s="216">
        <v>15337</v>
      </c>
    </row>
    <row r="35" spans="1:17" ht="12">
      <c r="A35" s="336"/>
      <c r="B35" s="185" t="s">
        <v>114</v>
      </c>
      <c r="C35" s="103">
        <v>49</v>
      </c>
      <c r="D35" s="104">
        <v>270</v>
      </c>
      <c r="E35" s="106">
        <v>4864</v>
      </c>
      <c r="F35" s="103">
        <v>7554424</v>
      </c>
      <c r="G35" s="104">
        <v>944988</v>
      </c>
      <c r="H35" s="106">
        <v>7305491</v>
      </c>
      <c r="I35" s="103">
        <v>2780</v>
      </c>
      <c r="J35" s="106">
        <v>977450</v>
      </c>
      <c r="K35" s="103">
        <v>11353</v>
      </c>
      <c r="L35" s="188"/>
      <c r="M35" s="103">
        <v>9471</v>
      </c>
      <c r="N35" s="106">
        <v>4457</v>
      </c>
      <c r="O35" s="103">
        <v>573</v>
      </c>
      <c r="P35" s="106">
        <v>320</v>
      </c>
      <c r="Q35" s="216">
        <v>9195</v>
      </c>
    </row>
    <row r="36" spans="1:17" ht="12.75" thickBot="1">
      <c r="A36" s="337"/>
      <c r="B36" s="192" t="s">
        <v>115</v>
      </c>
      <c r="C36" s="111">
        <v>72</v>
      </c>
      <c r="D36" s="112">
        <v>525</v>
      </c>
      <c r="E36" s="114">
        <v>11118</v>
      </c>
      <c r="F36" s="111">
        <v>7731333</v>
      </c>
      <c r="G36" s="112">
        <v>1394324</v>
      </c>
      <c r="H36" s="114">
        <v>7549415</v>
      </c>
      <c r="I36" s="111">
        <v>2922</v>
      </c>
      <c r="J36" s="114">
        <v>882214</v>
      </c>
      <c r="K36" s="111">
        <v>10754</v>
      </c>
      <c r="L36" s="195"/>
      <c r="M36" s="111">
        <v>9665</v>
      </c>
      <c r="N36" s="114">
        <v>4585</v>
      </c>
      <c r="O36" s="111">
        <v>545</v>
      </c>
      <c r="P36" s="114">
        <v>286</v>
      </c>
      <c r="Q36" s="217">
        <v>9613</v>
      </c>
    </row>
    <row r="37" spans="1:17" ht="12">
      <c r="A37" s="335" t="s">
        <v>76</v>
      </c>
      <c r="B37" s="178" t="s">
        <v>116</v>
      </c>
      <c r="C37" s="95">
        <v>62</v>
      </c>
      <c r="D37" s="96">
        <v>193</v>
      </c>
      <c r="E37" s="98">
        <v>3564</v>
      </c>
      <c r="F37" s="95">
        <v>6761590</v>
      </c>
      <c r="G37" s="96">
        <v>453475</v>
      </c>
      <c r="H37" s="98">
        <v>6178120</v>
      </c>
      <c r="I37" s="95">
        <v>1293</v>
      </c>
      <c r="J37" s="98">
        <v>515401</v>
      </c>
      <c r="K37" s="95">
        <v>3763</v>
      </c>
      <c r="L37" s="181"/>
      <c r="M37" s="95">
        <v>4512</v>
      </c>
      <c r="N37" s="98">
        <v>2090</v>
      </c>
      <c r="O37" s="95">
        <v>147</v>
      </c>
      <c r="P37" s="98">
        <v>90</v>
      </c>
      <c r="Q37" s="215">
        <v>4853</v>
      </c>
    </row>
    <row r="38" spans="1:17" ht="12">
      <c r="A38" s="336"/>
      <c r="B38" s="185" t="s">
        <v>117</v>
      </c>
      <c r="C38" s="103">
        <v>56</v>
      </c>
      <c r="D38" s="104">
        <v>240</v>
      </c>
      <c r="E38" s="106">
        <v>4728</v>
      </c>
      <c r="F38" s="103">
        <v>3200829</v>
      </c>
      <c r="G38" s="104">
        <v>373921</v>
      </c>
      <c r="H38" s="106">
        <v>2986438</v>
      </c>
      <c r="I38" s="103">
        <v>835</v>
      </c>
      <c r="J38" s="106">
        <v>301978</v>
      </c>
      <c r="K38" s="103">
        <v>2759</v>
      </c>
      <c r="L38" s="188"/>
      <c r="M38" s="103">
        <v>3038</v>
      </c>
      <c r="N38" s="106">
        <v>1409</v>
      </c>
      <c r="O38" s="103">
        <v>98</v>
      </c>
      <c r="P38" s="106">
        <v>77</v>
      </c>
      <c r="Q38" s="216">
        <v>2935</v>
      </c>
    </row>
    <row r="39" spans="1:17" ht="12.75" thickBot="1">
      <c r="A39" s="337"/>
      <c r="B39" s="192" t="s">
        <v>118</v>
      </c>
      <c r="C39" s="111">
        <v>24</v>
      </c>
      <c r="D39" s="112">
        <v>87</v>
      </c>
      <c r="E39" s="114">
        <v>1635</v>
      </c>
      <c r="F39" s="111">
        <v>4239371</v>
      </c>
      <c r="G39" s="112">
        <v>791268</v>
      </c>
      <c r="H39" s="114">
        <v>4038481</v>
      </c>
      <c r="I39" s="111">
        <v>634</v>
      </c>
      <c r="J39" s="114">
        <v>233512</v>
      </c>
      <c r="K39" s="111">
        <v>3133</v>
      </c>
      <c r="L39" s="195"/>
      <c r="M39" s="111">
        <v>2807</v>
      </c>
      <c r="N39" s="114">
        <v>1297</v>
      </c>
      <c r="O39" s="111">
        <v>99</v>
      </c>
      <c r="P39" s="114">
        <v>70</v>
      </c>
      <c r="Q39" s="217">
        <v>2863</v>
      </c>
    </row>
  </sheetData>
  <mergeCells count="30">
    <mergeCell ref="Q2:Q4"/>
    <mergeCell ref="C3:C4"/>
    <mergeCell ref="D3:D4"/>
    <mergeCell ref="E3:E4"/>
    <mergeCell ref="F3:F4"/>
    <mergeCell ref="G3:G4"/>
    <mergeCell ref="H3:H4"/>
    <mergeCell ref="I3:I4"/>
    <mergeCell ref="J3:J4"/>
    <mergeCell ref="C2:E2"/>
    <mergeCell ref="F2:H2"/>
    <mergeCell ref="I2:J2"/>
    <mergeCell ref="K2:L2"/>
    <mergeCell ref="M2:N2"/>
    <mergeCell ref="K3:K4"/>
    <mergeCell ref="A30:A32"/>
    <mergeCell ref="A33:A36"/>
    <mergeCell ref="A37:A39"/>
    <mergeCell ref="O3:O4"/>
    <mergeCell ref="P3:P4"/>
    <mergeCell ref="C22:E22"/>
    <mergeCell ref="F22:J22"/>
    <mergeCell ref="K22:L22"/>
    <mergeCell ref="M22:N22"/>
    <mergeCell ref="O22:P22"/>
    <mergeCell ref="B2:B4"/>
    <mergeCell ref="L3:L4"/>
    <mergeCell ref="M3:M4"/>
    <mergeCell ref="N3:N4"/>
    <mergeCell ref="O2:P2"/>
  </mergeCells>
  <phoneticPr fontId="3"/>
  <pageMargins left="0.82677165354330717" right="0.78740157480314965" top="0.39370078740157483" bottom="0.39370078740157483" header="0.51181102362204722" footer="0.19685039370078741"/>
  <pageSetup paperSize="9" scale="91" firstPageNumber="0" fitToHeight="0" orientation="landscape" r:id="rId1"/>
  <headerFooter alignWithMargins="0">
    <oddFooter>&amp;R&amp;"ＭＳ Ｐ明朝,標準"－４２－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topLeftCell="A4" zoomScaleNormal="100" zoomScaleSheetLayoutView="100" workbookViewId="0"/>
  </sheetViews>
  <sheetFormatPr defaultRowHeight="13.5"/>
  <cols>
    <col min="1" max="1" width="11.625" style="2" customWidth="1"/>
    <col min="2" max="2" width="76.875" style="2" customWidth="1"/>
    <col min="3" max="3" width="0.875" style="119" customWidth="1"/>
    <col min="4" max="4" width="39.625" style="2" customWidth="1"/>
    <col min="5" max="16384" width="9" style="2"/>
  </cols>
  <sheetData>
    <row r="1" spans="1:4" ht="16.5" customHeight="1">
      <c r="A1" s="118" t="s">
        <v>166</v>
      </c>
      <c r="B1" s="1"/>
    </row>
    <row r="2" spans="1:4" s="82" customFormat="1" ht="16.5" customHeight="1">
      <c r="A2" s="239" t="s">
        <v>167</v>
      </c>
      <c r="B2" s="240" t="s">
        <v>168</v>
      </c>
      <c r="C2" s="391" t="s">
        <v>169</v>
      </c>
      <c r="D2" s="392"/>
    </row>
    <row r="3" spans="1:4" s="82" customFormat="1" ht="12.95" customHeight="1">
      <c r="A3" s="241" t="s">
        <v>170</v>
      </c>
      <c r="B3" s="242" t="s">
        <v>171</v>
      </c>
      <c r="C3" s="243"/>
      <c r="D3" s="244" t="s">
        <v>172</v>
      </c>
    </row>
    <row r="4" spans="1:4" s="82" customFormat="1" ht="12.95" customHeight="1">
      <c r="A4" s="245" t="s">
        <v>173</v>
      </c>
      <c r="B4" s="246" t="s">
        <v>174</v>
      </c>
      <c r="C4" s="247"/>
      <c r="D4" s="248" t="s">
        <v>175</v>
      </c>
    </row>
    <row r="5" spans="1:4" s="82" customFormat="1" ht="25.5" customHeight="1">
      <c r="A5" s="245" t="s">
        <v>176</v>
      </c>
      <c r="B5" s="246" t="s">
        <v>177</v>
      </c>
      <c r="C5" s="247"/>
      <c r="D5" s="248" t="s">
        <v>178</v>
      </c>
    </row>
    <row r="6" spans="1:4" s="82" customFormat="1" ht="12.95" customHeight="1">
      <c r="A6" s="245" t="s">
        <v>179</v>
      </c>
      <c r="B6" s="246" t="s">
        <v>180</v>
      </c>
      <c r="C6" s="247"/>
      <c r="D6" s="248"/>
    </row>
    <row r="7" spans="1:4" s="82" customFormat="1" ht="12.95" customHeight="1">
      <c r="A7" s="245" t="s">
        <v>181</v>
      </c>
      <c r="B7" s="246" t="s">
        <v>182</v>
      </c>
      <c r="C7" s="247"/>
      <c r="D7" s="248"/>
    </row>
    <row r="8" spans="1:4" s="82" customFormat="1" ht="12.95" customHeight="1">
      <c r="A8" s="245" t="s">
        <v>183</v>
      </c>
      <c r="B8" s="246" t="s">
        <v>184</v>
      </c>
      <c r="C8" s="247"/>
      <c r="D8" s="248"/>
    </row>
    <row r="9" spans="1:4" s="82" customFormat="1" ht="12.95" customHeight="1">
      <c r="A9" s="245" t="s">
        <v>185</v>
      </c>
      <c r="B9" s="246" t="s">
        <v>186</v>
      </c>
      <c r="C9" s="247"/>
      <c r="D9" s="248" t="s">
        <v>187</v>
      </c>
    </row>
    <row r="10" spans="1:4" s="82" customFormat="1" ht="12.95" customHeight="1">
      <c r="A10" s="245" t="s">
        <v>188</v>
      </c>
      <c r="B10" s="246" t="s">
        <v>189</v>
      </c>
      <c r="C10" s="247"/>
      <c r="D10" s="248"/>
    </row>
    <row r="11" spans="1:4" s="82" customFormat="1" ht="12.95" customHeight="1">
      <c r="A11" s="245" t="s">
        <v>190</v>
      </c>
      <c r="B11" s="246" t="s">
        <v>191</v>
      </c>
      <c r="C11" s="247"/>
      <c r="D11" s="248" t="s">
        <v>192</v>
      </c>
    </row>
    <row r="12" spans="1:4" s="82" customFormat="1" ht="12.95" customHeight="1">
      <c r="A12" s="245" t="s">
        <v>193</v>
      </c>
      <c r="B12" s="246" t="s">
        <v>194</v>
      </c>
      <c r="C12" s="247"/>
      <c r="D12" s="248"/>
    </row>
    <row r="13" spans="1:4" s="82" customFormat="1" ht="12.95" customHeight="1">
      <c r="A13" s="245" t="s">
        <v>195</v>
      </c>
      <c r="B13" s="246" t="s">
        <v>196</v>
      </c>
      <c r="C13" s="247"/>
      <c r="D13" s="248"/>
    </row>
    <row r="14" spans="1:4" s="82" customFormat="1" ht="12.95" customHeight="1">
      <c r="A14" s="245" t="s">
        <v>197</v>
      </c>
      <c r="B14" s="246" t="s">
        <v>198</v>
      </c>
      <c r="C14" s="247"/>
      <c r="D14" s="248"/>
    </row>
    <row r="15" spans="1:4" s="82" customFormat="1" ht="12.95" customHeight="1">
      <c r="A15" s="245" t="s">
        <v>199</v>
      </c>
      <c r="B15" s="246" t="s">
        <v>200</v>
      </c>
      <c r="C15" s="247"/>
      <c r="D15" s="248"/>
    </row>
    <row r="16" spans="1:4" s="82" customFormat="1" ht="12.95" customHeight="1">
      <c r="A16" s="245" t="s">
        <v>201</v>
      </c>
      <c r="B16" s="246" t="s">
        <v>202</v>
      </c>
      <c r="C16" s="247"/>
      <c r="D16" s="248"/>
    </row>
    <row r="17" spans="1:4" s="82" customFormat="1" ht="12.95" customHeight="1">
      <c r="A17" s="245" t="s">
        <v>203</v>
      </c>
      <c r="B17" s="246" t="s">
        <v>204</v>
      </c>
      <c r="C17" s="247"/>
      <c r="D17" s="248"/>
    </row>
    <row r="18" spans="1:4" s="82" customFormat="1" ht="12.95" customHeight="1">
      <c r="A18" s="245" t="s">
        <v>205</v>
      </c>
      <c r="B18" s="246" t="s">
        <v>206</v>
      </c>
      <c r="C18" s="247"/>
      <c r="D18" s="248"/>
    </row>
    <row r="19" spans="1:4" s="82" customFormat="1" ht="12.95" customHeight="1">
      <c r="A19" s="245" t="s">
        <v>207</v>
      </c>
      <c r="B19" s="246" t="s">
        <v>208</v>
      </c>
      <c r="C19" s="247"/>
      <c r="D19" s="248"/>
    </row>
    <row r="20" spans="1:4" s="82" customFormat="1" ht="12.95" customHeight="1">
      <c r="A20" s="245" t="s">
        <v>209</v>
      </c>
      <c r="B20" s="246" t="s">
        <v>210</v>
      </c>
      <c r="C20" s="247"/>
      <c r="D20" s="248"/>
    </row>
    <row r="21" spans="1:4" s="82" customFormat="1" ht="12.95" customHeight="1">
      <c r="A21" s="245" t="s">
        <v>211</v>
      </c>
      <c r="B21" s="246" t="s">
        <v>212</v>
      </c>
      <c r="C21" s="247"/>
      <c r="D21" s="248"/>
    </row>
    <row r="22" spans="1:4" s="82" customFormat="1" ht="12.95" customHeight="1">
      <c r="A22" s="245" t="s">
        <v>213</v>
      </c>
      <c r="B22" s="246" t="s">
        <v>214</v>
      </c>
      <c r="C22" s="247"/>
      <c r="D22" s="248"/>
    </row>
    <row r="23" spans="1:4" s="82" customFormat="1" ht="12.95" customHeight="1">
      <c r="A23" s="245" t="s">
        <v>215</v>
      </c>
      <c r="B23" s="246" t="s">
        <v>216</v>
      </c>
      <c r="C23" s="247"/>
      <c r="D23" s="248" t="s">
        <v>217</v>
      </c>
    </row>
    <row r="24" spans="1:4" s="82" customFormat="1" ht="12.95" customHeight="1">
      <c r="A24" s="245" t="s">
        <v>218</v>
      </c>
      <c r="B24" s="246" t="s">
        <v>219</v>
      </c>
      <c r="C24" s="247"/>
      <c r="D24" s="248"/>
    </row>
    <row r="25" spans="1:4" s="82" customFormat="1" ht="12.95" customHeight="1">
      <c r="A25" s="245" t="s">
        <v>220</v>
      </c>
      <c r="B25" s="246" t="s">
        <v>221</v>
      </c>
      <c r="C25" s="247"/>
      <c r="D25" s="248" t="s">
        <v>222</v>
      </c>
    </row>
    <row r="26" spans="1:4" s="82" customFormat="1" ht="12.95" customHeight="1">
      <c r="A26" s="245" t="s">
        <v>223</v>
      </c>
      <c r="B26" s="246" t="s">
        <v>224</v>
      </c>
      <c r="C26" s="247"/>
      <c r="D26" s="248" t="s">
        <v>225</v>
      </c>
    </row>
    <row r="27" spans="1:4" s="82" customFormat="1" ht="12.95" customHeight="1">
      <c r="A27" s="245" t="s">
        <v>226</v>
      </c>
      <c r="B27" s="246" t="s">
        <v>227</v>
      </c>
      <c r="C27" s="247"/>
      <c r="D27" s="248" t="s">
        <v>228</v>
      </c>
    </row>
    <row r="28" spans="1:4" s="82" customFormat="1" ht="12.95" customHeight="1">
      <c r="A28" s="245" t="s">
        <v>229</v>
      </c>
      <c r="B28" s="246" t="s">
        <v>230</v>
      </c>
      <c r="C28" s="247"/>
      <c r="D28" s="248" t="s">
        <v>231</v>
      </c>
    </row>
    <row r="29" spans="1:4" s="82" customFormat="1" ht="12.95" customHeight="1">
      <c r="A29" s="245" t="s">
        <v>232</v>
      </c>
      <c r="B29" s="246" t="s">
        <v>233</v>
      </c>
      <c r="C29" s="247"/>
      <c r="D29" s="248" t="s">
        <v>234</v>
      </c>
    </row>
    <row r="30" spans="1:4" s="82" customFormat="1" ht="12.95" customHeight="1">
      <c r="A30" s="245" t="s">
        <v>235</v>
      </c>
      <c r="B30" s="246" t="s">
        <v>236</v>
      </c>
      <c r="C30" s="247"/>
      <c r="D30" s="248" t="s">
        <v>237</v>
      </c>
    </row>
    <row r="31" spans="1:4" s="82" customFormat="1" ht="12.95" customHeight="1">
      <c r="A31" s="245" t="s">
        <v>238</v>
      </c>
      <c r="B31" s="246" t="s">
        <v>239</v>
      </c>
      <c r="C31" s="247"/>
      <c r="D31" s="248" t="s">
        <v>240</v>
      </c>
    </row>
    <row r="32" spans="1:4" s="82" customFormat="1" ht="12.95" customHeight="1">
      <c r="A32" s="245" t="s">
        <v>241</v>
      </c>
      <c r="B32" s="246" t="s">
        <v>242</v>
      </c>
      <c r="C32" s="247"/>
      <c r="D32" s="248" t="s">
        <v>243</v>
      </c>
    </row>
    <row r="33" spans="1:4" s="82" customFormat="1" ht="12.95" customHeight="1">
      <c r="A33" s="245" t="s">
        <v>244</v>
      </c>
      <c r="B33" s="246" t="s">
        <v>245</v>
      </c>
      <c r="C33" s="247"/>
      <c r="D33" s="248" t="s">
        <v>246</v>
      </c>
    </row>
    <row r="34" spans="1:4" s="82" customFormat="1" ht="12.95" customHeight="1">
      <c r="A34" s="245" t="s">
        <v>247</v>
      </c>
      <c r="B34" s="246" t="s">
        <v>248</v>
      </c>
      <c r="C34" s="247"/>
      <c r="D34" s="248"/>
    </row>
    <row r="35" spans="1:4" s="82" customFormat="1" ht="12.95" customHeight="1">
      <c r="A35" s="245" t="s">
        <v>249</v>
      </c>
      <c r="B35" s="246" t="s">
        <v>250</v>
      </c>
      <c r="C35" s="247"/>
      <c r="D35" s="248" t="s">
        <v>251</v>
      </c>
    </row>
    <row r="36" spans="1:4" s="82" customFormat="1" ht="12.95" customHeight="1">
      <c r="A36" s="245" t="s">
        <v>252</v>
      </c>
      <c r="B36" s="246" t="s">
        <v>253</v>
      </c>
      <c r="C36" s="247"/>
      <c r="D36" s="248"/>
    </row>
    <row r="37" spans="1:4" s="82" customFormat="1" ht="12.95" customHeight="1">
      <c r="A37" s="245" t="s">
        <v>254</v>
      </c>
      <c r="B37" s="246" t="s">
        <v>255</v>
      </c>
      <c r="C37" s="247"/>
      <c r="D37" s="248" t="s">
        <v>256</v>
      </c>
    </row>
    <row r="38" spans="1:4" s="82" customFormat="1" ht="12.95" customHeight="1">
      <c r="A38" s="245" t="s">
        <v>257</v>
      </c>
      <c r="B38" s="246" t="s">
        <v>258</v>
      </c>
      <c r="C38" s="247"/>
      <c r="D38" s="248"/>
    </row>
    <row r="39" spans="1:4" s="82" customFormat="1" ht="12.75" customHeight="1">
      <c r="A39" s="245" t="s">
        <v>259</v>
      </c>
      <c r="B39" s="246" t="s">
        <v>260</v>
      </c>
      <c r="C39" s="247"/>
      <c r="D39" s="248"/>
    </row>
    <row r="40" spans="1:4" s="82" customFormat="1" ht="12.95" customHeight="1">
      <c r="A40" s="245" t="s">
        <v>261</v>
      </c>
      <c r="B40" s="246" t="s">
        <v>262</v>
      </c>
      <c r="C40" s="247"/>
      <c r="D40" s="248" t="s">
        <v>263</v>
      </c>
    </row>
    <row r="41" spans="1:4" s="82" customFormat="1" ht="12.95" customHeight="1">
      <c r="A41" s="245" t="s">
        <v>264</v>
      </c>
      <c r="B41" s="246" t="s">
        <v>265</v>
      </c>
      <c r="C41" s="247"/>
      <c r="D41" s="248" t="s">
        <v>266</v>
      </c>
    </row>
    <row r="42" spans="1:4" s="82" customFormat="1" ht="12.95" customHeight="1">
      <c r="A42" s="245" t="s">
        <v>267</v>
      </c>
      <c r="B42" s="246" t="s">
        <v>268</v>
      </c>
      <c r="C42" s="247"/>
      <c r="D42" s="248" t="s">
        <v>269</v>
      </c>
    </row>
    <row r="43" spans="1:4" s="82" customFormat="1" ht="12.95" customHeight="1">
      <c r="A43" s="245" t="s">
        <v>270</v>
      </c>
      <c r="B43" s="246" t="s">
        <v>271</v>
      </c>
      <c r="C43" s="247"/>
      <c r="D43" s="248" t="s">
        <v>272</v>
      </c>
    </row>
    <row r="44" spans="1:4" s="82" customFormat="1" ht="14.1" customHeight="1">
      <c r="A44" s="249" t="s">
        <v>273</v>
      </c>
      <c r="B44" s="250" t="s">
        <v>274</v>
      </c>
      <c r="C44" s="251"/>
      <c r="D44" s="252"/>
    </row>
    <row r="45" spans="1:4">
      <c r="D45" s="82"/>
    </row>
  </sheetData>
  <mergeCells count="1">
    <mergeCell ref="C2:D2"/>
  </mergeCells>
  <phoneticPr fontId="3"/>
  <pageMargins left="0.98425196850393704" right="0.98425196850393704" top="0.39370078740157483" bottom="0.39370078740157483" header="0.51181102362204722" footer="0.19685039370078741"/>
  <pageSetup paperSize="9" scale="97" firstPageNumber="0" orientation="landscape" r:id="rId1"/>
  <headerFooter alignWithMargins="0">
    <oddFooter>&amp;L&amp;"ＭＳ Ｐ明朝,標準"－４３－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zoomScaleNormal="100" zoomScaleSheetLayoutView="100" workbookViewId="0">
      <selection activeCell="B27" sqref="B27"/>
    </sheetView>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s="2" customFormat="1" ht="16.5" customHeight="1">
      <c r="A1" s="118" t="s">
        <v>275</v>
      </c>
      <c r="C1" s="119"/>
    </row>
    <row r="2" spans="1:4" s="2" customFormat="1" ht="16.5" customHeight="1">
      <c r="A2" s="239" t="s">
        <v>167</v>
      </c>
      <c r="B2" s="240" t="s">
        <v>168</v>
      </c>
      <c r="C2" s="391" t="s">
        <v>169</v>
      </c>
      <c r="D2" s="392"/>
    </row>
    <row r="3" spans="1:4" s="254" customFormat="1" ht="12.95" customHeight="1">
      <c r="A3" s="253" t="s">
        <v>276</v>
      </c>
      <c r="B3" s="242" t="s">
        <v>277</v>
      </c>
      <c r="C3" s="243"/>
      <c r="D3" s="244"/>
    </row>
    <row r="4" spans="1:4" s="254" customFormat="1" ht="12.95" customHeight="1">
      <c r="A4" s="255" t="s">
        <v>278</v>
      </c>
      <c r="B4" s="246" t="s">
        <v>279</v>
      </c>
      <c r="C4" s="247"/>
      <c r="D4" s="248"/>
    </row>
    <row r="5" spans="1:4" s="254" customFormat="1" ht="12.95" customHeight="1">
      <c r="A5" s="255" t="s">
        <v>280</v>
      </c>
      <c r="B5" s="246" t="s">
        <v>281</v>
      </c>
      <c r="C5" s="247"/>
      <c r="D5" s="248" t="s">
        <v>282</v>
      </c>
    </row>
    <row r="6" spans="1:4" s="254" customFormat="1" ht="12.95" customHeight="1">
      <c r="A6" s="255" t="s">
        <v>283</v>
      </c>
      <c r="B6" s="246" t="s">
        <v>284</v>
      </c>
      <c r="C6" s="247"/>
      <c r="D6" s="248" t="s">
        <v>285</v>
      </c>
    </row>
    <row r="7" spans="1:4" s="254" customFormat="1" ht="12.95" customHeight="1">
      <c r="A7" s="255" t="s">
        <v>286</v>
      </c>
      <c r="B7" s="246" t="s">
        <v>287</v>
      </c>
      <c r="C7" s="247"/>
      <c r="D7" s="248" t="s">
        <v>288</v>
      </c>
    </row>
    <row r="8" spans="1:4" s="254" customFormat="1" ht="12.95" customHeight="1">
      <c r="A8" s="255" t="s">
        <v>289</v>
      </c>
      <c r="B8" s="246" t="s">
        <v>290</v>
      </c>
      <c r="C8" s="247"/>
      <c r="D8" s="248" t="s">
        <v>291</v>
      </c>
    </row>
    <row r="9" spans="1:4" s="254" customFormat="1" ht="12.95" customHeight="1">
      <c r="A9" s="255" t="s">
        <v>292</v>
      </c>
      <c r="B9" s="246" t="s">
        <v>293</v>
      </c>
      <c r="C9" s="247"/>
      <c r="D9" s="248"/>
    </row>
    <row r="10" spans="1:4" s="254" customFormat="1" ht="12.95" customHeight="1">
      <c r="A10" s="255" t="s">
        <v>294</v>
      </c>
      <c r="B10" s="246" t="s">
        <v>295</v>
      </c>
      <c r="C10" s="247"/>
      <c r="D10" s="248" t="s">
        <v>296</v>
      </c>
    </row>
    <row r="11" spans="1:4" s="254" customFormat="1" ht="12.95" customHeight="1">
      <c r="A11" s="255" t="s">
        <v>297</v>
      </c>
      <c r="B11" s="246" t="s">
        <v>298</v>
      </c>
      <c r="C11" s="247"/>
      <c r="D11" s="248"/>
    </row>
    <row r="12" spans="1:4" s="254" customFormat="1" ht="12.95" customHeight="1">
      <c r="A12" s="255" t="s">
        <v>299</v>
      </c>
      <c r="B12" s="246" t="s">
        <v>300</v>
      </c>
      <c r="C12" s="247"/>
      <c r="D12" s="248" t="s">
        <v>301</v>
      </c>
    </row>
    <row r="13" spans="1:4" s="254" customFormat="1" ht="12.95" customHeight="1">
      <c r="A13" s="255" t="s">
        <v>302</v>
      </c>
      <c r="B13" s="246" t="s">
        <v>303</v>
      </c>
      <c r="C13" s="247"/>
      <c r="D13" s="248" t="s">
        <v>304</v>
      </c>
    </row>
    <row r="14" spans="1:4" s="254" customFormat="1" ht="12.95" customHeight="1">
      <c r="A14" s="255" t="s">
        <v>305</v>
      </c>
      <c r="B14" s="246" t="s">
        <v>306</v>
      </c>
      <c r="C14" s="247"/>
      <c r="D14" s="248" t="s">
        <v>307</v>
      </c>
    </row>
    <row r="15" spans="1:4" s="254" customFormat="1" ht="12.95" customHeight="1">
      <c r="A15" s="255" t="s">
        <v>308</v>
      </c>
      <c r="B15" s="246" t="s">
        <v>309</v>
      </c>
      <c r="C15" s="247"/>
      <c r="D15" s="248" t="s">
        <v>310</v>
      </c>
    </row>
    <row r="16" spans="1:4" s="254" customFormat="1" ht="12.95" customHeight="1">
      <c r="A16" s="255" t="s">
        <v>311</v>
      </c>
      <c r="B16" s="246" t="s">
        <v>312</v>
      </c>
      <c r="C16" s="247"/>
      <c r="D16" s="248" t="s">
        <v>313</v>
      </c>
    </row>
    <row r="17" spans="1:4" s="254" customFormat="1" ht="12.95" customHeight="1">
      <c r="A17" s="255" t="s">
        <v>314</v>
      </c>
      <c r="B17" s="246" t="s">
        <v>315</v>
      </c>
      <c r="C17" s="247"/>
      <c r="D17" s="248"/>
    </row>
    <row r="18" spans="1:4" s="254" customFormat="1" ht="12.95" customHeight="1">
      <c r="A18" s="255" t="s">
        <v>316</v>
      </c>
      <c r="B18" s="246" t="s">
        <v>317</v>
      </c>
      <c r="C18" s="247"/>
      <c r="D18" s="248" t="s">
        <v>318</v>
      </c>
    </row>
    <row r="19" spans="1:4" s="254" customFormat="1" ht="26.1" customHeight="1">
      <c r="A19" s="255" t="s">
        <v>319</v>
      </c>
      <c r="B19" s="246" t="s">
        <v>320</v>
      </c>
      <c r="C19" s="247"/>
      <c r="D19" s="248" t="s">
        <v>321</v>
      </c>
    </row>
    <row r="20" spans="1:4" s="254" customFormat="1" ht="26.1" customHeight="1">
      <c r="A20" s="255" t="s">
        <v>322</v>
      </c>
      <c r="B20" s="246" t="s">
        <v>323</v>
      </c>
      <c r="C20" s="247"/>
      <c r="D20" s="248" t="s">
        <v>324</v>
      </c>
    </row>
    <row r="21" spans="1:4" s="254" customFormat="1" ht="12.95" customHeight="1">
      <c r="A21" s="255" t="s">
        <v>325</v>
      </c>
      <c r="B21" s="246" t="s">
        <v>326</v>
      </c>
      <c r="C21" s="247"/>
      <c r="D21" s="248" t="s">
        <v>327</v>
      </c>
    </row>
    <row r="22" spans="1:4" s="254" customFormat="1" ht="12.95" customHeight="1">
      <c r="A22" s="255" t="s">
        <v>328</v>
      </c>
      <c r="B22" s="246" t="s">
        <v>329</v>
      </c>
      <c r="C22" s="247"/>
      <c r="D22" s="248" t="s">
        <v>330</v>
      </c>
    </row>
    <row r="23" spans="1:4" s="254" customFormat="1" ht="12.95" customHeight="1">
      <c r="A23" s="255" t="s">
        <v>331</v>
      </c>
      <c r="B23" s="246" t="s">
        <v>332</v>
      </c>
      <c r="C23" s="247"/>
      <c r="D23" s="248" t="s">
        <v>333</v>
      </c>
    </row>
    <row r="24" spans="1:4" s="254" customFormat="1" ht="12.95" customHeight="1">
      <c r="A24" s="255" t="s">
        <v>334</v>
      </c>
      <c r="B24" s="246" t="s">
        <v>335</v>
      </c>
      <c r="C24" s="247"/>
      <c r="D24" s="248" t="s">
        <v>336</v>
      </c>
    </row>
    <row r="25" spans="1:4" s="254" customFormat="1" ht="12.95" customHeight="1">
      <c r="A25" s="255" t="s">
        <v>337</v>
      </c>
      <c r="B25" s="246" t="s">
        <v>338</v>
      </c>
      <c r="C25" s="247"/>
      <c r="D25" s="248" t="s">
        <v>339</v>
      </c>
    </row>
    <row r="26" spans="1:4" s="254" customFormat="1" ht="36.950000000000003" customHeight="1">
      <c r="A26" s="255" t="s">
        <v>340</v>
      </c>
      <c r="B26" s="246" t="s">
        <v>341</v>
      </c>
      <c r="C26" s="247"/>
      <c r="D26" s="248" t="s">
        <v>342</v>
      </c>
    </row>
    <row r="27" spans="1:4" s="254" customFormat="1" ht="38.1" customHeight="1">
      <c r="A27" s="255" t="s">
        <v>343</v>
      </c>
      <c r="B27" s="246" t="s">
        <v>344</v>
      </c>
      <c r="C27" s="247"/>
      <c r="D27" s="248"/>
    </row>
    <row r="28" spans="1:4" s="254" customFormat="1" ht="48" customHeight="1">
      <c r="A28" s="255" t="s">
        <v>345</v>
      </c>
      <c r="B28" s="246" t="s">
        <v>346</v>
      </c>
      <c r="C28" s="247"/>
      <c r="D28" s="248" t="s">
        <v>347</v>
      </c>
    </row>
    <row r="29" spans="1:4" s="254" customFormat="1" ht="38.1" customHeight="1">
      <c r="A29" s="255" t="s">
        <v>348</v>
      </c>
      <c r="B29" s="246" t="s">
        <v>489</v>
      </c>
      <c r="C29" s="247"/>
      <c r="D29" s="248" t="s">
        <v>490</v>
      </c>
    </row>
    <row r="30" spans="1:4" s="254" customFormat="1" ht="26.1" customHeight="1">
      <c r="A30" s="255" t="s">
        <v>349</v>
      </c>
      <c r="B30" s="246" t="s">
        <v>350</v>
      </c>
      <c r="C30" s="247"/>
      <c r="D30" s="248" t="s">
        <v>351</v>
      </c>
    </row>
    <row r="31" spans="1:4" s="254" customFormat="1" ht="48" customHeight="1">
      <c r="A31" s="256" t="s">
        <v>352</v>
      </c>
      <c r="B31" s="250" t="s">
        <v>353</v>
      </c>
      <c r="C31" s="251"/>
      <c r="D31" s="252"/>
    </row>
    <row r="32" spans="1:4">
      <c r="D32" s="82"/>
    </row>
  </sheetData>
  <mergeCells count="1">
    <mergeCell ref="C2:D2"/>
  </mergeCells>
  <phoneticPr fontId="3"/>
  <pageMargins left="0.98425196850393704" right="0.98425196850393704" top="0.39370078740157483" bottom="0.39370078740157483" header="0.51181102362204722" footer="0.19685039370078741"/>
  <pageSetup paperSize="9" scale="98" firstPageNumber="0" orientation="landscape" r:id="rId1"/>
  <headerFooter alignWithMargins="0">
    <oddFooter>&amp;R&amp;"ＭＳ Ｐ明朝,標準"－４４－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B7" sqref="B7"/>
    </sheetView>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354</v>
      </c>
      <c r="B1" s="259"/>
      <c r="C1" s="119"/>
      <c r="D1" s="2"/>
    </row>
    <row r="2" spans="1:4" ht="16.5" customHeight="1">
      <c r="A2" s="239" t="s">
        <v>355</v>
      </c>
      <c r="B2" s="240" t="s">
        <v>356</v>
      </c>
      <c r="C2" s="391" t="s">
        <v>357</v>
      </c>
      <c r="D2" s="392"/>
    </row>
    <row r="3" spans="1:4" ht="36" customHeight="1">
      <c r="A3" s="253" t="s">
        <v>358</v>
      </c>
      <c r="B3" s="242" t="s">
        <v>359</v>
      </c>
      <c r="C3" s="243"/>
      <c r="D3" s="244" t="s">
        <v>360</v>
      </c>
    </row>
    <row r="4" spans="1:4" ht="51.95" customHeight="1">
      <c r="A4" s="255" t="s">
        <v>361</v>
      </c>
      <c r="B4" s="246" t="s">
        <v>491</v>
      </c>
      <c r="C4" s="247"/>
      <c r="D4" s="248" t="s">
        <v>362</v>
      </c>
    </row>
    <row r="5" spans="1:4" ht="26.1" customHeight="1">
      <c r="A5" s="255" t="s">
        <v>363</v>
      </c>
      <c r="B5" s="246" t="s">
        <v>364</v>
      </c>
      <c r="C5" s="247"/>
      <c r="D5" s="248" t="s">
        <v>365</v>
      </c>
    </row>
    <row r="6" spans="1:4" ht="39" customHeight="1">
      <c r="A6" s="255" t="s">
        <v>366</v>
      </c>
      <c r="B6" s="246" t="s">
        <v>367</v>
      </c>
      <c r="C6" s="247"/>
      <c r="D6" s="248" t="s">
        <v>368</v>
      </c>
    </row>
    <row r="7" spans="1:4" ht="39" customHeight="1">
      <c r="A7" s="255" t="s">
        <v>369</v>
      </c>
      <c r="B7" s="246" t="s">
        <v>370</v>
      </c>
      <c r="C7" s="247"/>
      <c r="D7" s="248" t="s">
        <v>371</v>
      </c>
    </row>
    <row r="8" spans="1:4" ht="26.1" customHeight="1">
      <c r="A8" s="255" t="s">
        <v>372</v>
      </c>
      <c r="B8" s="246" t="s">
        <v>373</v>
      </c>
      <c r="C8" s="247"/>
      <c r="D8" s="248" t="s">
        <v>374</v>
      </c>
    </row>
    <row r="9" spans="1:4" ht="51.95" customHeight="1">
      <c r="A9" s="255" t="s">
        <v>375</v>
      </c>
      <c r="B9" s="246" t="s">
        <v>376</v>
      </c>
      <c r="C9" s="247"/>
      <c r="D9" s="248" t="s">
        <v>377</v>
      </c>
    </row>
    <row r="10" spans="1:4" ht="39" customHeight="1">
      <c r="A10" s="255" t="s">
        <v>378</v>
      </c>
      <c r="B10" s="246" t="s">
        <v>379</v>
      </c>
      <c r="C10" s="247"/>
      <c r="D10" s="248" t="s">
        <v>380</v>
      </c>
    </row>
    <row r="11" spans="1:4" ht="75.95" customHeight="1">
      <c r="A11" s="255" t="s">
        <v>381</v>
      </c>
      <c r="B11" s="260" t="s">
        <v>382</v>
      </c>
      <c r="C11" s="247"/>
      <c r="D11" s="248" t="s">
        <v>383</v>
      </c>
    </row>
    <row r="12" spans="1:4" ht="51.95" customHeight="1">
      <c r="A12" s="255" t="s">
        <v>384</v>
      </c>
      <c r="B12" s="246" t="s">
        <v>385</v>
      </c>
      <c r="C12" s="247"/>
      <c r="D12" s="248" t="s">
        <v>386</v>
      </c>
    </row>
    <row r="13" spans="1:4" ht="51.95" customHeight="1">
      <c r="A13" s="255" t="s">
        <v>387</v>
      </c>
      <c r="B13" s="246" t="s">
        <v>388</v>
      </c>
      <c r="C13" s="247"/>
      <c r="D13" s="248" t="s">
        <v>389</v>
      </c>
    </row>
    <row r="14" spans="1:4" ht="66.95" customHeight="1">
      <c r="A14" s="256" t="s">
        <v>390</v>
      </c>
      <c r="B14" s="250" t="s">
        <v>391</v>
      </c>
      <c r="C14" s="251"/>
      <c r="D14" s="252" t="s">
        <v>392</v>
      </c>
    </row>
    <row r="15" spans="1:4">
      <c r="D15" s="82"/>
    </row>
  </sheetData>
  <mergeCells count="1">
    <mergeCell ref="C2:D2"/>
  </mergeCells>
  <phoneticPr fontId="3"/>
  <pageMargins left="0.98425196850393704" right="0.98425196850393704" top="0.39370078740157483" bottom="0.39370078740157483" header="0.51181102362204722" footer="0.19685039370078741"/>
  <pageSetup paperSize="9" scale="96" firstPageNumber="0" orientation="landscape" r:id="rId1"/>
  <headerFooter alignWithMargins="0">
    <oddFooter>&amp;L&amp;"ＭＳ Ｐ明朝,標準"－４５－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topLeftCell="A4" zoomScaleNormal="100" zoomScaleSheetLayoutView="100" workbookViewId="0"/>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393</v>
      </c>
      <c r="B1" s="2"/>
      <c r="C1" s="119"/>
      <c r="D1" s="2"/>
    </row>
    <row r="2" spans="1:4" s="254" customFormat="1" ht="16.5" customHeight="1">
      <c r="A2" s="239" t="s">
        <v>355</v>
      </c>
      <c r="B2" s="240" t="s">
        <v>356</v>
      </c>
      <c r="C2" s="391" t="s">
        <v>357</v>
      </c>
      <c r="D2" s="392"/>
    </row>
    <row r="3" spans="1:4" s="254" customFormat="1" ht="60" customHeight="1">
      <c r="A3" s="253" t="s">
        <v>394</v>
      </c>
      <c r="B3" s="242" t="s">
        <v>395</v>
      </c>
      <c r="C3" s="243"/>
      <c r="D3" s="244" t="s">
        <v>396</v>
      </c>
    </row>
    <row r="4" spans="1:4" s="254" customFormat="1" ht="60" customHeight="1">
      <c r="A4" s="255" t="s">
        <v>397</v>
      </c>
      <c r="B4" s="246" t="s">
        <v>398</v>
      </c>
      <c r="C4" s="247"/>
      <c r="D4" s="248" t="s">
        <v>399</v>
      </c>
    </row>
    <row r="5" spans="1:4" s="254" customFormat="1" ht="84.95" customHeight="1">
      <c r="A5" s="255" t="s">
        <v>400</v>
      </c>
      <c r="B5" s="260" t="s">
        <v>401</v>
      </c>
      <c r="C5" s="247"/>
      <c r="D5" s="248" t="s">
        <v>402</v>
      </c>
    </row>
    <row r="6" spans="1:4" s="254" customFormat="1" ht="93" customHeight="1">
      <c r="A6" s="255" t="s">
        <v>403</v>
      </c>
      <c r="B6" s="260" t="s">
        <v>404</v>
      </c>
      <c r="C6" s="247"/>
      <c r="D6" s="248" t="s">
        <v>405</v>
      </c>
    </row>
    <row r="7" spans="1:4" s="254" customFormat="1" ht="81.95" customHeight="1">
      <c r="A7" s="255" t="s">
        <v>406</v>
      </c>
      <c r="B7" s="260" t="s">
        <v>407</v>
      </c>
      <c r="C7" s="247"/>
      <c r="D7" s="248"/>
    </row>
    <row r="8" spans="1:4" s="254" customFormat="1" ht="60" customHeight="1">
      <c r="A8" s="255" t="s">
        <v>408</v>
      </c>
      <c r="B8" s="246" t="s">
        <v>409</v>
      </c>
      <c r="C8" s="247"/>
      <c r="D8" s="248" t="s">
        <v>410</v>
      </c>
    </row>
    <row r="9" spans="1:4" s="254" customFormat="1" ht="48.75" customHeight="1">
      <c r="A9" s="255" t="s">
        <v>411</v>
      </c>
      <c r="B9" s="246" t="s">
        <v>412</v>
      </c>
      <c r="C9" s="247"/>
      <c r="D9" s="248"/>
    </row>
    <row r="10" spans="1:4" s="254" customFormat="1" ht="60" customHeight="1">
      <c r="A10" s="256" t="s">
        <v>413</v>
      </c>
      <c r="B10" s="250" t="s">
        <v>414</v>
      </c>
      <c r="C10" s="251"/>
      <c r="D10" s="252" t="s">
        <v>415</v>
      </c>
    </row>
    <row r="11" spans="1:4">
      <c r="D11" s="82"/>
    </row>
  </sheetData>
  <mergeCells count="1">
    <mergeCell ref="C2:D2"/>
  </mergeCells>
  <phoneticPr fontId="3"/>
  <pageMargins left="0.98425196850393704" right="0.98425196850393704" top="0.39370078740157483" bottom="0.39370078740157483" header="0.51181102362204722" footer="0.19685039370078741"/>
  <pageSetup paperSize="9" scale="98" firstPageNumber="0" orientation="landscape" r:id="rId1"/>
  <headerFooter alignWithMargins="0">
    <oddFooter>&amp;R&amp;"ＭＳ Ｐ明朝,標準"－４６－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416</v>
      </c>
      <c r="B1" s="2"/>
      <c r="C1" s="119"/>
      <c r="D1" s="2"/>
    </row>
    <row r="2" spans="1:4" ht="16.5" customHeight="1">
      <c r="A2" s="239" t="s">
        <v>355</v>
      </c>
      <c r="B2" s="240" t="s">
        <v>356</v>
      </c>
      <c r="C2" s="391" t="s">
        <v>357</v>
      </c>
      <c r="D2" s="392"/>
    </row>
    <row r="3" spans="1:4" ht="76.5" customHeight="1">
      <c r="A3" s="253" t="s">
        <v>417</v>
      </c>
      <c r="B3" s="261" t="s">
        <v>418</v>
      </c>
      <c r="C3" s="243"/>
      <c r="D3" s="244"/>
    </row>
    <row r="4" spans="1:4" ht="99.75" customHeight="1">
      <c r="A4" s="255" t="s">
        <v>419</v>
      </c>
      <c r="B4" s="260" t="s">
        <v>420</v>
      </c>
      <c r="C4" s="247"/>
      <c r="D4" s="248"/>
    </row>
    <row r="5" spans="1:4" ht="88.5" customHeight="1">
      <c r="A5" s="255" t="s">
        <v>421</v>
      </c>
      <c r="B5" s="260" t="s">
        <v>422</v>
      </c>
      <c r="C5" s="247"/>
      <c r="D5" s="248" t="s">
        <v>423</v>
      </c>
    </row>
    <row r="6" spans="1:4" ht="76.5" customHeight="1">
      <c r="A6" s="255" t="s">
        <v>424</v>
      </c>
      <c r="B6" s="260" t="s">
        <v>425</v>
      </c>
      <c r="C6" s="247"/>
      <c r="D6" s="248" t="s">
        <v>426</v>
      </c>
    </row>
    <row r="7" spans="1:4" ht="57" customHeight="1">
      <c r="A7" s="255" t="s">
        <v>427</v>
      </c>
      <c r="B7" s="246" t="s">
        <v>428</v>
      </c>
      <c r="C7" s="247"/>
      <c r="D7" s="248" t="s">
        <v>429</v>
      </c>
    </row>
    <row r="8" spans="1:4" ht="69" customHeight="1">
      <c r="A8" s="255" t="s">
        <v>430</v>
      </c>
      <c r="B8" s="246" t="s">
        <v>431</v>
      </c>
      <c r="C8" s="247"/>
      <c r="D8" s="248" t="s">
        <v>432</v>
      </c>
    </row>
    <row r="9" spans="1:4" ht="76.5" customHeight="1">
      <c r="A9" s="256" t="s">
        <v>433</v>
      </c>
      <c r="B9" s="262" t="s">
        <v>434</v>
      </c>
      <c r="C9" s="251"/>
      <c r="D9" s="252" t="s">
        <v>435</v>
      </c>
    </row>
    <row r="10" spans="1:4">
      <c r="D10" s="82"/>
    </row>
  </sheetData>
  <mergeCells count="1">
    <mergeCell ref="C2:D2"/>
  </mergeCells>
  <phoneticPr fontId="3"/>
  <pageMargins left="0.98425196850393704" right="0.98425196850393704" top="0.39370078740157483" bottom="0.39370078740157483" header="0.51181102362204722" footer="0.19685039370078741"/>
  <pageSetup paperSize="9" scale="98" firstPageNumber="0" orientation="landscape" r:id="rId1"/>
  <headerFooter alignWithMargins="0">
    <oddFooter>&amp;L&amp;"ＭＳ Ｐ明朝,標準"－４７－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H7" sqref="H7"/>
    </sheetView>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463</v>
      </c>
      <c r="B1" s="2"/>
      <c r="C1" s="119"/>
      <c r="D1" s="2"/>
    </row>
    <row r="2" spans="1:4" ht="16.5" customHeight="1">
      <c r="A2" s="239" t="s">
        <v>462</v>
      </c>
      <c r="B2" s="240" t="s">
        <v>461</v>
      </c>
      <c r="C2" s="391" t="s">
        <v>460</v>
      </c>
      <c r="D2" s="392"/>
    </row>
    <row r="3" spans="1:4" s="254" customFormat="1" ht="54" customHeight="1">
      <c r="A3" s="253" t="s">
        <v>459</v>
      </c>
      <c r="B3" s="242" t="s">
        <v>458</v>
      </c>
      <c r="C3" s="243"/>
      <c r="D3" s="244" t="s">
        <v>457</v>
      </c>
    </row>
    <row r="4" spans="1:4" s="254" customFormat="1" ht="78" customHeight="1">
      <c r="A4" s="255" t="s">
        <v>456</v>
      </c>
      <c r="B4" s="260" t="s">
        <v>455</v>
      </c>
      <c r="C4" s="247"/>
      <c r="D4" s="248" t="s">
        <v>454</v>
      </c>
    </row>
    <row r="5" spans="1:4" s="254" customFormat="1" ht="102" customHeight="1">
      <c r="A5" s="255" t="s">
        <v>453</v>
      </c>
      <c r="B5" s="260" t="s">
        <v>452</v>
      </c>
      <c r="C5" s="247"/>
      <c r="D5" s="248" t="s">
        <v>451</v>
      </c>
    </row>
    <row r="6" spans="1:4" s="254" customFormat="1" ht="64.5" customHeight="1">
      <c r="A6" s="255" t="s">
        <v>450</v>
      </c>
      <c r="B6" s="246" t="s">
        <v>449</v>
      </c>
      <c r="C6" s="247"/>
      <c r="D6" s="248" t="s">
        <v>448</v>
      </c>
    </row>
    <row r="7" spans="1:4" s="254" customFormat="1" ht="54" customHeight="1">
      <c r="A7" s="255" t="s">
        <v>447</v>
      </c>
      <c r="B7" s="246" t="s">
        <v>446</v>
      </c>
      <c r="C7" s="247"/>
      <c r="D7" s="248" t="s">
        <v>445</v>
      </c>
    </row>
    <row r="8" spans="1:4" s="254" customFormat="1" ht="64.5" customHeight="1">
      <c r="A8" s="255" t="s">
        <v>444</v>
      </c>
      <c r="B8" s="246" t="s">
        <v>443</v>
      </c>
      <c r="C8" s="247"/>
      <c r="D8" s="248" t="s">
        <v>442</v>
      </c>
    </row>
    <row r="9" spans="1:4" s="254" customFormat="1" ht="123" customHeight="1">
      <c r="A9" s="256" t="s">
        <v>441</v>
      </c>
      <c r="B9" s="262" t="s">
        <v>440</v>
      </c>
      <c r="C9" s="251"/>
      <c r="D9" s="252" t="s">
        <v>439</v>
      </c>
    </row>
    <row r="10" spans="1:4">
      <c r="D10" s="82"/>
    </row>
  </sheetData>
  <mergeCells count="1">
    <mergeCell ref="C2:D2"/>
  </mergeCells>
  <phoneticPr fontId="3"/>
  <pageMargins left="0.98425196850393704" right="0.98425196850393704" top="0.39370078740157483" bottom="0.39370078740157483" header="0.51181102362204722" footer="0.19685039370078741"/>
  <pageSetup paperSize="9" scale="97" firstPageNumber="0" orientation="landscape" r:id="rId1"/>
  <headerFooter alignWithMargins="0">
    <oddFooter>&amp;R&amp;"ＭＳ Ｐ明朝,標準"－４８－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40</vt:lpstr>
      <vt:lpstr>41</vt:lpstr>
      <vt:lpstr>42</vt:lpstr>
      <vt:lpstr>43</vt:lpstr>
      <vt:lpstr>44</vt:lpstr>
      <vt:lpstr>45</vt:lpstr>
      <vt:lpstr>46</vt:lpstr>
      <vt:lpstr>47</vt:lpstr>
      <vt:lpstr>48</vt:lpstr>
      <vt:lpstr>49</vt:lpstr>
      <vt:lpstr>'40'!Print_Area</vt:lpstr>
      <vt:lpstr>'41'!Print_Area</vt:lpstr>
      <vt:lpstr>'42'!Print_Area</vt:lpstr>
      <vt:lpstr>'44'!Print_Area</vt:lpstr>
      <vt:lpstr>'45'!Print_Area</vt:lpstr>
      <vt:lpstr>'46'!Print_Area</vt:lpstr>
      <vt:lpstr>'47'!Print_Area</vt:lpstr>
      <vt:lpstr>'48'!Print_Area</vt:lpstr>
      <vt:lpstr>'49'!Print_Area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堀尾 弘子</dc:creator>
  <cp:lastModifiedBy>石田 雅美</cp:lastModifiedBy>
  <cp:lastPrinted>2017-03-09T06:41:27Z</cp:lastPrinted>
  <dcterms:created xsi:type="dcterms:W3CDTF">2016-12-22T07:38:17Z</dcterms:created>
  <dcterms:modified xsi:type="dcterms:W3CDTF">2017-03-29T07:17:39Z</dcterms:modified>
</cp:coreProperties>
</file>