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180" yWindow="1650" windowWidth="15285" windowHeight="10650" tabRatio="817"/>
  </bookViews>
  <sheets>
    <sheet name="0" sheetId="1" r:id="rId1"/>
    <sheet name="目次"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s>
  <definedNames>
    <definedName name="DataEnd">#REF!</definedName>
    <definedName name="HyousokuEnd">#REF!</definedName>
    <definedName name="_xlnm.Print_Area" localSheetId="3">'2'!$A$1:$P$38</definedName>
    <definedName name="_xlnm.Print_Area" localSheetId="5">'4'!$A$1:$M$18</definedName>
    <definedName name="_xlnm.Print_Area" localSheetId="8">'7'!$A$1:$X$50</definedName>
  </definedNames>
  <calcPr calcId="145621"/>
</workbook>
</file>

<file path=xl/calcChain.xml><?xml version="1.0" encoding="utf-8"?>
<calcChain xmlns="http://schemas.openxmlformats.org/spreadsheetml/2006/main">
  <c r="M4" i="5" l="1"/>
  <c r="D5" i="5"/>
  <c r="E5" i="5"/>
  <c r="E6" i="5" s="1"/>
  <c r="F5" i="5"/>
  <c r="F6" i="5" s="1"/>
  <c r="G5" i="5"/>
  <c r="G6" i="5" s="1"/>
  <c r="H5" i="5"/>
  <c r="H6" i="5" s="1"/>
  <c r="I5" i="5"/>
  <c r="J5" i="5"/>
  <c r="J6" i="5" s="1"/>
  <c r="K5" i="5"/>
  <c r="K6" i="5" s="1"/>
  <c r="L5" i="5"/>
  <c r="L6" i="5" s="1"/>
  <c r="M5" i="5"/>
  <c r="N6" i="5" s="1"/>
  <c r="I6" i="5"/>
  <c r="K25" i="7"/>
  <c r="N25" i="7"/>
  <c r="K26" i="7"/>
  <c r="N26" i="7"/>
  <c r="K27" i="7"/>
  <c r="N27" i="7"/>
  <c r="K28" i="7"/>
  <c r="N28" i="7"/>
  <c r="K29" i="7"/>
  <c r="N29" i="7"/>
  <c r="K30" i="7"/>
  <c r="N30" i="7"/>
  <c r="K31" i="7"/>
  <c r="N31" i="7"/>
  <c r="K32" i="7"/>
  <c r="N32" i="7"/>
  <c r="K33" i="7"/>
  <c r="N33" i="7"/>
  <c r="K34" i="7"/>
  <c r="N34" i="7"/>
  <c r="K35" i="7"/>
  <c r="N35" i="7"/>
  <c r="K36" i="7"/>
  <c r="N36" i="7"/>
  <c r="K37" i="7"/>
  <c r="N37" i="7"/>
  <c r="K38" i="7"/>
  <c r="N38" i="7"/>
  <c r="K39" i="7"/>
  <c r="N39" i="7"/>
  <c r="K40" i="7"/>
  <c r="N40" i="7"/>
  <c r="K41" i="7"/>
  <c r="N41" i="7"/>
  <c r="B5" i="8"/>
  <c r="C5" i="8"/>
  <c r="D5" i="8"/>
  <c r="E5" i="8"/>
  <c r="F5" i="8"/>
  <c r="G5" i="8"/>
  <c r="H5" i="8"/>
  <c r="I5" i="8"/>
  <c r="J5" i="8"/>
  <c r="K5" i="8"/>
  <c r="L5" i="8"/>
  <c r="M5" i="8"/>
  <c r="N5" i="8"/>
  <c r="O5" i="8"/>
  <c r="B8" i="8"/>
  <c r="F8" i="9"/>
  <c r="F17" i="9" s="1"/>
  <c r="L8" i="9"/>
  <c r="L17" i="9"/>
  <c r="X9" i="9"/>
  <c r="X17" i="9" s="1"/>
  <c r="X10" i="9"/>
  <c r="Q11" i="9"/>
  <c r="Q17" i="9"/>
  <c r="U12" i="9"/>
  <c r="U17" i="9" s="1"/>
  <c r="W12" i="9"/>
  <c r="X12" i="9"/>
  <c r="W15" i="9"/>
  <c r="W17" i="9" s="1"/>
  <c r="X15" i="9"/>
  <c r="X16" i="9"/>
  <c r="B17" i="9"/>
  <c r="C17" i="9"/>
  <c r="D17" i="9"/>
  <c r="E17" i="9"/>
  <c r="G17" i="9"/>
  <c r="H17" i="9"/>
  <c r="I17" i="9"/>
  <c r="J17" i="9"/>
  <c r="K17" i="9"/>
  <c r="M17" i="9"/>
  <c r="N17" i="9"/>
  <c r="O17" i="9"/>
  <c r="P17" i="9"/>
  <c r="R17" i="9"/>
  <c r="S17" i="9"/>
  <c r="T17" i="9"/>
  <c r="V17" i="9"/>
  <c r="B33" i="9"/>
  <c r="C33" i="9"/>
  <c r="D33" i="9"/>
  <c r="E33" i="9"/>
  <c r="F33" i="9"/>
  <c r="G33" i="9"/>
  <c r="H33" i="9"/>
  <c r="I33" i="9"/>
  <c r="J33" i="9"/>
  <c r="K33" i="9"/>
  <c r="L33" i="9"/>
  <c r="M33" i="9"/>
  <c r="N33" i="9"/>
  <c r="O33" i="9"/>
  <c r="P33" i="9"/>
  <c r="Q33" i="9"/>
  <c r="R33" i="9"/>
  <c r="S33" i="9"/>
  <c r="T33" i="9"/>
  <c r="U33" i="9"/>
  <c r="V33" i="9"/>
  <c r="W33" i="9"/>
  <c r="X33" i="9"/>
  <c r="B49" i="9"/>
  <c r="C49" i="9"/>
  <c r="D49" i="9"/>
  <c r="E49" i="9"/>
  <c r="F49" i="9"/>
  <c r="G49" i="9"/>
  <c r="H49" i="9"/>
  <c r="I49" i="9"/>
  <c r="J49" i="9"/>
  <c r="K49" i="9"/>
  <c r="L49" i="9"/>
  <c r="M49" i="9"/>
  <c r="N49" i="9"/>
  <c r="O49" i="9"/>
  <c r="P49" i="9"/>
  <c r="Q49" i="9"/>
  <c r="R49" i="9"/>
  <c r="S49" i="9"/>
  <c r="T49" i="9"/>
  <c r="U49" i="9"/>
  <c r="V49" i="9"/>
  <c r="W49" i="9"/>
  <c r="X49" i="9"/>
  <c r="B4" i="10"/>
  <c r="B11" i="10"/>
  <c r="C11" i="10"/>
  <c r="D11" i="10"/>
  <c r="E11" i="10"/>
  <c r="H19" i="10"/>
  <c r="I19" i="10"/>
  <c r="J19" i="10"/>
  <c r="K19" i="10"/>
  <c r="B30" i="10"/>
  <c r="C30" i="10"/>
  <c r="D30" i="10"/>
  <c r="E30" i="10"/>
  <c r="B41" i="10"/>
  <c r="C41" i="10"/>
  <c r="D41" i="10"/>
  <c r="E41" i="10"/>
  <c r="I15" i="11"/>
  <c r="J15" i="11"/>
  <c r="K15" i="11"/>
  <c r="B25" i="11"/>
  <c r="C25" i="11"/>
  <c r="D25" i="11"/>
  <c r="E25" i="11"/>
  <c r="H30" i="11"/>
  <c r="I30" i="11"/>
  <c r="J30" i="11"/>
  <c r="K30" i="11"/>
  <c r="B35" i="11"/>
  <c r="C35" i="11"/>
  <c r="D35" i="11"/>
  <c r="E35" i="11"/>
  <c r="M6" i="5" l="1"/>
</calcChain>
</file>

<file path=xl/sharedStrings.xml><?xml version="1.0" encoding="utf-8"?>
<sst xmlns="http://schemas.openxmlformats.org/spreadsheetml/2006/main" count="824" uniqueCount="490">
  <si>
    <t>下余戸</t>
    <rPh sb="0" eb="3">
      <t>シモヨド</t>
    </rPh>
    <phoneticPr fontId="33"/>
  </si>
  <si>
    <t>最北</t>
  </si>
  <si>
    <t>31］</t>
    <phoneticPr fontId="33"/>
  </si>
  <si>
    <t>東町</t>
    <rPh sb="0" eb="1">
      <t>ヒガシ</t>
    </rPh>
    <rPh sb="1" eb="2">
      <t>マチ</t>
    </rPh>
    <phoneticPr fontId="33"/>
  </si>
  <si>
    <t>平成17年</t>
    <phoneticPr fontId="33"/>
  </si>
  <si>
    <t>　行政担当者</t>
    <phoneticPr fontId="33"/>
  </si>
  <si>
    <t>服部</t>
    <rPh sb="0" eb="2">
      <t>ハットリ</t>
    </rPh>
    <phoneticPr fontId="33"/>
  </si>
  <si>
    <t>　64.0]</t>
  </si>
  <si>
    <t>50～54</t>
  </si>
  <si>
    <t>40～44</t>
    <phoneticPr fontId="33"/>
  </si>
  <si>
    <t>小　鴨</t>
    <rPh sb="0" eb="1">
      <t>コ</t>
    </rPh>
    <rPh sb="2" eb="3">
      <t>カモ</t>
    </rPh>
    <phoneticPr fontId="33"/>
  </si>
  <si>
    <t>東仲町</t>
    <rPh sb="0" eb="3">
      <t>ヒガシナカマチ</t>
    </rPh>
    <phoneticPr fontId="33"/>
  </si>
  <si>
    <t>H17</t>
    <phoneticPr fontId="33"/>
  </si>
  <si>
    <t>産　業</t>
    <phoneticPr fontId="33"/>
  </si>
  <si>
    <t>最深積雪（cm）</t>
    <rPh sb="0" eb="2">
      <t>サイシン</t>
    </rPh>
    <rPh sb="2" eb="4">
      <t>セキセツ</t>
    </rPh>
    <phoneticPr fontId="33"/>
  </si>
  <si>
    <t>22年</t>
    <rPh sb="2" eb="3">
      <t>ネン</t>
    </rPh>
    <phoneticPr fontId="33"/>
  </si>
  <si>
    <t>横田</t>
    <rPh sb="0" eb="2">
      <t>ヨコタ</t>
    </rPh>
    <phoneticPr fontId="33"/>
  </si>
  <si>
    <t xml:space="preserve">  面積</t>
    <phoneticPr fontId="33"/>
  </si>
  <si>
    <t>上灘町</t>
    <rPh sb="0" eb="3">
      <t>ウワナダチョウ</t>
    </rPh>
    <phoneticPr fontId="33"/>
  </si>
  <si>
    <t>　年齢不詳</t>
    <rPh sb="1" eb="3">
      <t>ネンレイ</t>
    </rPh>
    <rPh sb="3" eb="5">
      <t>フショウ</t>
    </rPh>
    <phoneticPr fontId="33"/>
  </si>
  <si>
    <t>世帯総数</t>
  </si>
  <si>
    <t>福庭町1丁目</t>
    <rPh sb="0" eb="2">
      <t>フクバ</t>
    </rPh>
    <rPh sb="2" eb="3">
      <t>チョウ</t>
    </rPh>
    <rPh sb="4" eb="6">
      <t>チョウメ</t>
    </rPh>
    <phoneticPr fontId="33"/>
  </si>
  <si>
    <t>1,679.8]</t>
  </si>
  <si>
    <t>北谷</t>
  </si>
  <si>
    <t>3月</t>
    <rPh sb="1" eb="2">
      <t>ツキ</t>
    </rPh>
    <phoneticPr fontId="33"/>
  </si>
  <si>
    <t>北面</t>
    <rPh sb="0" eb="2">
      <t>キタモ</t>
    </rPh>
    <phoneticPr fontId="33"/>
  </si>
  <si>
    <t>男</t>
    <rPh sb="0" eb="1">
      <t>オトコ</t>
    </rPh>
    <phoneticPr fontId="33"/>
  </si>
  <si>
    <t>明　倫</t>
    <rPh sb="0" eb="1">
      <t>メイ</t>
    </rPh>
    <rPh sb="2" eb="3">
      <t>リン</t>
    </rPh>
    <phoneticPr fontId="33"/>
  </si>
  <si>
    <t>大河内</t>
    <rPh sb="0" eb="3">
      <t>オオカチ</t>
    </rPh>
    <phoneticPr fontId="33"/>
  </si>
  <si>
    <t>灘　手</t>
    <rPh sb="0" eb="1">
      <t>ナダ</t>
    </rPh>
    <rPh sb="2" eb="3">
      <t>テ</t>
    </rPh>
    <phoneticPr fontId="33"/>
  </si>
  <si>
    <t>下福田</t>
    <rPh sb="0" eb="3">
      <t>シモフクダ</t>
    </rPh>
    <phoneticPr fontId="33"/>
  </si>
  <si>
    <t xml:space="preserve">  地区別経営耕地種別面積</t>
    <rPh sb="9" eb="11">
      <t>シュベツ</t>
    </rPh>
    <phoneticPr fontId="33"/>
  </si>
  <si>
    <t>国勢調査による倉吉市の人口・世帯数推移</t>
    <rPh sb="0" eb="2">
      <t>コクセイ</t>
    </rPh>
    <rPh sb="2" eb="4">
      <t>チョウサ</t>
    </rPh>
    <rPh sb="7" eb="10">
      <t>クラヨシシ</t>
    </rPh>
    <rPh sb="11" eb="13">
      <t>ジンコウ</t>
    </rPh>
    <rPh sb="14" eb="17">
      <t>セタイスウ</t>
    </rPh>
    <rPh sb="17" eb="19">
      <t>スイイ</t>
    </rPh>
    <phoneticPr fontId="33"/>
  </si>
  <si>
    <t>沢谷</t>
    <rPh sb="0" eb="2">
      <t>サワダニ</t>
    </rPh>
    <phoneticPr fontId="33"/>
  </si>
  <si>
    <t>北栄町</t>
    <rPh sb="1" eb="2">
      <t>エイ</t>
    </rPh>
    <phoneticPr fontId="33"/>
  </si>
  <si>
    <t>-</t>
    <phoneticPr fontId="33"/>
  </si>
  <si>
    <t>忰谷</t>
    <rPh sb="0" eb="2">
      <t>カセダニ</t>
    </rPh>
    <phoneticPr fontId="33"/>
  </si>
  <si>
    <t>　年金・国保</t>
    <rPh sb="4" eb="5">
      <t>クニ</t>
    </rPh>
    <rPh sb="5" eb="6">
      <t>ホ</t>
    </rPh>
    <phoneticPr fontId="33"/>
  </si>
  <si>
    <t>1月</t>
    <rPh sb="1" eb="2">
      <t>ツキ</t>
    </rPh>
    <phoneticPr fontId="33"/>
  </si>
  <si>
    <t>60～64</t>
  </si>
  <si>
    <t xml:space="preserve">  農業所得</t>
    <phoneticPr fontId="33"/>
  </si>
  <si>
    <t>関金</t>
    <rPh sb="0" eb="2">
      <t>セキガネ</t>
    </rPh>
    <phoneticPr fontId="33"/>
  </si>
  <si>
    <t>上灘</t>
  </si>
  <si>
    <t>5～9</t>
  </si>
  <si>
    <t>男</t>
  </si>
  <si>
    <t>昭和60年</t>
    <phoneticPr fontId="33"/>
  </si>
  <si>
    <t>21年</t>
    <rPh sb="2" eb="3">
      <t>ネン</t>
    </rPh>
    <phoneticPr fontId="33"/>
  </si>
  <si>
    <t>宮川町2丁目</t>
    <rPh sb="0" eb="2">
      <t>ミヤガワ</t>
    </rPh>
    <rPh sb="2" eb="3">
      <t>チョウ</t>
    </rPh>
    <rPh sb="4" eb="6">
      <t>チョウメ</t>
    </rPh>
    <phoneticPr fontId="33"/>
  </si>
  <si>
    <t>海田西町2丁目</t>
    <rPh sb="0" eb="4">
      <t>カイダニシマチ</t>
    </rPh>
    <rPh sb="5" eb="6">
      <t>チョウ</t>
    </rPh>
    <rPh sb="6" eb="7">
      <t>メ</t>
    </rPh>
    <phoneticPr fontId="33"/>
  </si>
  <si>
    <t>15～19</t>
    <phoneticPr fontId="33"/>
  </si>
  <si>
    <t>湯梨浜町</t>
    <rPh sb="0" eb="4">
      <t>ユリ</t>
    </rPh>
    <phoneticPr fontId="33"/>
  </si>
  <si>
    <t>人口密度</t>
  </si>
  <si>
    <t>平成22年国勢調査による倉吉市の町別人口・世帯数（１）</t>
    <rPh sb="0" eb="2">
      <t>ヘイセイ</t>
    </rPh>
    <rPh sb="4" eb="5">
      <t>ネン</t>
    </rPh>
    <rPh sb="5" eb="7">
      <t>コクセイ</t>
    </rPh>
    <rPh sb="7" eb="9">
      <t>チョウサ</t>
    </rPh>
    <rPh sb="12" eb="15">
      <t>クラヨシシ</t>
    </rPh>
    <rPh sb="16" eb="17">
      <t>チョウ</t>
    </rPh>
    <rPh sb="17" eb="18">
      <t>ベツ</t>
    </rPh>
    <rPh sb="18" eb="20">
      <t>ジンコウ</t>
    </rPh>
    <rPh sb="21" eb="23">
      <t>セタイ</t>
    </rPh>
    <rPh sb="23" eb="24">
      <t>スウ</t>
    </rPh>
    <phoneticPr fontId="33"/>
  </si>
  <si>
    <t>和田</t>
    <rPh sb="0" eb="2">
      <t>ワダ</t>
    </rPh>
    <phoneticPr fontId="33"/>
  </si>
  <si>
    <t>穴　窪</t>
  </si>
  <si>
    <t>年次</t>
    <rPh sb="0" eb="2">
      <t>ネンジ</t>
    </rPh>
    <phoneticPr fontId="33"/>
  </si>
  <si>
    <t>全　　年</t>
    <rPh sb="0" eb="1">
      <t>ゼン</t>
    </rPh>
    <rPh sb="3" eb="4">
      <t>トシ</t>
    </rPh>
    <phoneticPr fontId="33"/>
  </si>
  <si>
    <t>極東</t>
  </si>
  <si>
    <t>馬場町</t>
    <rPh sb="0" eb="3">
      <t>ババチョウ</t>
    </rPh>
    <phoneticPr fontId="33"/>
  </si>
  <si>
    <t>人口総数</t>
  </si>
  <si>
    <t>単位：k㎡</t>
    <rPh sb="0" eb="2">
      <t>タンイ</t>
    </rPh>
    <phoneticPr fontId="33"/>
  </si>
  <si>
    <t>DID 面積</t>
  </si>
  <si>
    <t>起日</t>
    <rPh sb="0" eb="1">
      <t>オ</t>
    </rPh>
    <rPh sb="1" eb="2">
      <t>ヒ</t>
    </rPh>
    <phoneticPr fontId="33"/>
  </si>
  <si>
    <t>別所</t>
    <rPh sb="0" eb="2">
      <t>ベッショ</t>
    </rPh>
    <phoneticPr fontId="33"/>
  </si>
  <si>
    <t>最低</t>
    <rPh sb="0" eb="2">
      <t>サイテイ</t>
    </rPh>
    <phoneticPr fontId="33"/>
  </si>
  <si>
    <t>北　谷</t>
    <rPh sb="0" eb="1">
      <t>キタ</t>
    </rPh>
    <rPh sb="2" eb="3">
      <t>タニ</t>
    </rPh>
    <phoneticPr fontId="33"/>
  </si>
  <si>
    <t>巌城</t>
    <rPh sb="0" eb="2">
      <t>イワキ</t>
    </rPh>
    <phoneticPr fontId="33"/>
  </si>
  <si>
    <t>経度・緯度</t>
    <rPh sb="0" eb="2">
      <t>ケイド</t>
    </rPh>
    <rPh sb="3" eb="5">
      <t>イド</t>
    </rPh>
    <phoneticPr fontId="33"/>
  </si>
  <si>
    <t>7</t>
    <phoneticPr fontId="33"/>
  </si>
  <si>
    <t xml:space="preserve">  人口集中地区人口</t>
    <phoneticPr fontId="33"/>
  </si>
  <si>
    <t>広瀬町</t>
    <rPh sb="0" eb="3">
      <t>ヒロセマチ</t>
    </rPh>
    <phoneticPr fontId="33"/>
  </si>
  <si>
    <t>降　　水　　量（㎜）</t>
    <rPh sb="0" eb="1">
      <t>ゴウ</t>
    </rPh>
    <rPh sb="3" eb="4">
      <t>ミズ</t>
    </rPh>
    <rPh sb="6" eb="7">
      <t>リョウ</t>
    </rPh>
    <phoneticPr fontId="33"/>
  </si>
  <si>
    <t>不詳</t>
    <rPh sb="0" eb="2">
      <t>フショウ</t>
    </rPh>
    <phoneticPr fontId="33"/>
  </si>
  <si>
    <t>　行政機構</t>
    <phoneticPr fontId="33"/>
  </si>
  <si>
    <t>尾田</t>
    <rPh sb="0" eb="2">
      <t>オダ</t>
    </rPh>
    <phoneticPr fontId="33"/>
  </si>
  <si>
    <t>　一般世帯人員</t>
    <phoneticPr fontId="33"/>
  </si>
  <si>
    <t>大正町</t>
    <rPh sb="0" eb="2">
      <t>タイショウ</t>
    </rPh>
    <rPh sb="2" eb="3">
      <t>マチ</t>
    </rPh>
    <phoneticPr fontId="33"/>
  </si>
  <si>
    <t>24年</t>
    <rPh sb="2" eb="3">
      <t>ネン</t>
    </rPh>
    <phoneticPr fontId="33"/>
  </si>
  <si>
    <t>八屋</t>
    <rPh sb="0" eb="2">
      <t>ヤツヤ</t>
    </rPh>
    <phoneticPr fontId="33"/>
  </si>
  <si>
    <t>20～24</t>
    <phoneticPr fontId="33"/>
  </si>
  <si>
    <t>対前回
増加数</t>
    <phoneticPr fontId="33"/>
  </si>
  <si>
    <t>75歳以上</t>
  </si>
  <si>
    <t>南南西</t>
    <rPh sb="0" eb="3">
      <t>ナンナンセイ</t>
    </rPh>
    <phoneticPr fontId="33"/>
  </si>
  <si>
    <t>気　　　　温(℃)</t>
    <rPh sb="0" eb="1">
      <t>キ</t>
    </rPh>
    <rPh sb="5" eb="6">
      <t>アツシ</t>
    </rPh>
    <phoneticPr fontId="33"/>
  </si>
  <si>
    <t xml:space="preserve">  農家数と経営耕地面積の推移</t>
    <rPh sb="6" eb="8">
      <t>ケイエイ</t>
    </rPh>
    <rPh sb="8" eb="10">
      <t>コウチ</t>
    </rPh>
    <rPh sb="10" eb="12">
      <t>メンセキ</t>
    </rPh>
    <phoneticPr fontId="33"/>
  </si>
  <si>
    <t>穴窪</t>
    <rPh sb="0" eb="1">
      <t>アナ</t>
    </rPh>
    <rPh sb="1" eb="2">
      <t>クボ</t>
    </rPh>
    <phoneticPr fontId="33"/>
  </si>
  <si>
    <t>堺町3丁目</t>
    <rPh sb="0" eb="2">
      <t>サカイマチ</t>
    </rPh>
    <rPh sb="3" eb="5">
      <t>チョウメ</t>
    </rPh>
    <phoneticPr fontId="33"/>
  </si>
  <si>
    <t>天神町</t>
    <rPh sb="0" eb="3">
      <t>テンジンチョウ</t>
    </rPh>
    <phoneticPr fontId="33"/>
  </si>
  <si>
    <t>清谷町1丁目</t>
    <rPh sb="0" eb="2">
      <t>セイダニ</t>
    </rPh>
    <rPh sb="2" eb="3">
      <t>チョウ</t>
    </rPh>
    <rPh sb="4" eb="6">
      <t>チョウメ</t>
    </rPh>
    <phoneticPr fontId="33"/>
  </si>
  <si>
    <t>寺谷</t>
    <rPh sb="0" eb="2">
      <t>テラダニ</t>
    </rPh>
    <phoneticPr fontId="33"/>
  </si>
  <si>
    <t>清谷町2丁目</t>
    <rPh sb="0" eb="2">
      <t>セイダニ</t>
    </rPh>
    <rPh sb="2" eb="3">
      <t>チョウ</t>
    </rPh>
    <rPh sb="4" eb="6">
      <t>チョウメ</t>
    </rPh>
    <phoneticPr fontId="33"/>
  </si>
  <si>
    <t>　一般世帯</t>
    <phoneticPr fontId="33"/>
  </si>
  <si>
    <t>隣接町村</t>
  </si>
  <si>
    <t>秋喜</t>
    <rPh sb="0" eb="2">
      <t>シュウキ</t>
    </rPh>
    <phoneticPr fontId="33"/>
  </si>
  <si>
    <t>50～54</t>
    <phoneticPr fontId="33"/>
  </si>
  <si>
    <t>平成７年</t>
  </si>
  <si>
    <t>降水量</t>
    <rPh sb="0" eb="3">
      <t>コウスイリョウ</t>
    </rPh>
    <phoneticPr fontId="33"/>
  </si>
  <si>
    <t>-4.3］</t>
    <phoneticPr fontId="33"/>
  </si>
  <si>
    <t>昭和45年</t>
  </si>
  <si>
    <t>月最深</t>
    <rPh sb="0" eb="1">
      <t>ツキ</t>
    </rPh>
    <rPh sb="1" eb="2">
      <t>モット</t>
    </rPh>
    <rPh sb="2" eb="3">
      <t>フカ</t>
    </rPh>
    <phoneticPr fontId="33"/>
  </si>
  <si>
    <t>(ｳﾁ 1 地区)</t>
  </si>
  <si>
    <t>上小鴨</t>
  </si>
  <si>
    <t>女</t>
    <rPh sb="0" eb="1">
      <t>オンナ</t>
    </rPh>
    <phoneticPr fontId="33"/>
  </si>
  <si>
    <t>人　口</t>
    <phoneticPr fontId="33"/>
  </si>
  <si>
    <t>6月</t>
    <rPh sb="1" eb="2">
      <t>ツキ</t>
    </rPh>
    <phoneticPr fontId="33"/>
  </si>
  <si>
    <t>対前回
増減数</t>
    <rPh sb="5" eb="6">
      <t>ゲン</t>
    </rPh>
    <phoneticPr fontId="33"/>
  </si>
  <si>
    <t>8月</t>
    <rPh sb="1" eb="2">
      <t>ツキ</t>
    </rPh>
    <phoneticPr fontId="33"/>
  </si>
  <si>
    <t>80～84</t>
    <phoneticPr fontId="33"/>
  </si>
  <si>
    <t>平成12年</t>
    <phoneticPr fontId="33"/>
  </si>
  <si>
    <t>灘手村と合併</t>
    <rPh sb="0" eb="2">
      <t>ナダテ</t>
    </rPh>
    <rPh sb="2" eb="3">
      <t>ソン</t>
    </rPh>
    <rPh sb="4" eb="6">
      <t>ガッペイ</t>
    </rPh>
    <phoneticPr fontId="33"/>
  </si>
  <si>
    <t xml:space="preserve">昭和35年 </t>
  </si>
  <si>
    <t>19年</t>
    <rPh sb="2" eb="3">
      <t>ネン</t>
    </rPh>
    <phoneticPr fontId="33"/>
  </si>
  <si>
    <t>福吉町2丁目</t>
    <rPh sb="0" eb="3">
      <t>フクヨシチョウ</t>
    </rPh>
    <rPh sb="4" eb="6">
      <t>チョウメ</t>
    </rPh>
    <phoneticPr fontId="33"/>
  </si>
  <si>
    <t>南南東</t>
    <rPh sb="0" eb="3">
      <t>ナンナントウ</t>
    </rPh>
    <phoneticPr fontId="33"/>
  </si>
  <si>
    <t>総　数</t>
    <phoneticPr fontId="33"/>
  </si>
  <si>
    <t>東昭和町</t>
    <rPh sb="0" eb="1">
      <t>ヒガシ</t>
    </rPh>
    <rPh sb="1" eb="3">
      <t>ショウワ</t>
    </rPh>
    <rPh sb="3" eb="4">
      <t>マチ</t>
    </rPh>
    <phoneticPr fontId="33"/>
  </si>
  <si>
    <t>面積 (k㎡)</t>
    <phoneticPr fontId="33"/>
  </si>
  <si>
    <t>DID 人口総数</t>
  </si>
  <si>
    <t>5月</t>
    <rPh sb="1" eb="2">
      <t>ツキ</t>
    </rPh>
    <phoneticPr fontId="33"/>
  </si>
  <si>
    <t>上灘地区</t>
    <rPh sb="0" eb="1">
      <t>ウエ</t>
    </rPh>
    <rPh sb="1" eb="2">
      <t>ナダ</t>
    </rPh>
    <rPh sb="2" eb="4">
      <t>チク</t>
    </rPh>
    <phoneticPr fontId="33"/>
  </si>
  <si>
    <t>(年齢別割合　％)</t>
    <phoneticPr fontId="33"/>
  </si>
  <si>
    <t>30～34</t>
    <phoneticPr fontId="33"/>
  </si>
  <si>
    <t>西岩倉町</t>
    <rPh sb="0" eb="4">
      <t>ニシイワクラチョウ</t>
    </rPh>
    <phoneticPr fontId="33"/>
  </si>
  <si>
    <t>高　城</t>
    <rPh sb="0" eb="1">
      <t>タカ</t>
    </rPh>
    <rPh sb="2" eb="3">
      <t>シロ</t>
    </rPh>
    <phoneticPr fontId="33"/>
  </si>
  <si>
    <t>秋喜西町</t>
    <rPh sb="0" eb="2">
      <t>シュウキ</t>
    </rPh>
    <rPh sb="2" eb="3">
      <t>ニシ</t>
    </rPh>
    <rPh sb="3" eb="4">
      <t>マチ</t>
    </rPh>
    <phoneticPr fontId="33"/>
  </si>
  <si>
    <t>＜倉吉市のおいたち＞</t>
    <rPh sb="1" eb="4">
      <t>クラヨシシ</t>
    </rPh>
    <phoneticPr fontId="33"/>
  </si>
  <si>
    <t>平成２年</t>
  </si>
  <si>
    <t>荒神町</t>
    <rPh sb="0" eb="3">
      <t>コウジンチョウ</t>
    </rPh>
    <phoneticPr fontId="33"/>
  </si>
  <si>
    <t>国分寺</t>
    <rPh sb="0" eb="3">
      <t>コクブンジ</t>
    </rPh>
    <phoneticPr fontId="33"/>
  </si>
  <si>
    <t>　福祉施設</t>
    <phoneticPr fontId="33"/>
  </si>
  <si>
    <t>昭和40年</t>
  </si>
  <si>
    <t>総数</t>
  </si>
  <si>
    <t>長谷</t>
    <rPh sb="0" eb="2">
      <t>ナガタニ</t>
    </rPh>
    <phoneticPr fontId="33"/>
  </si>
  <si>
    <t>福吉町</t>
    <rPh sb="0" eb="3">
      <t>フクヨシチョウ</t>
    </rPh>
    <phoneticPr fontId="33"/>
  </si>
  <si>
    <t xml:space="preserve">  経済活動人口（産業別人口）の推移</t>
    <phoneticPr fontId="33"/>
  </si>
  <si>
    <t>成徳地区</t>
    <rPh sb="0" eb="2">
      <t>セイトク</t>
    </rPh>
    <rPh sb="2" eb="4">
      <t>チク</t>
    </rPh>
    <phoneticPr fontId="33"/>
  </si>
  <si>
    <t>上　井</t>
    <rPh sb="0" eb="1">
      <t>ウエ</t>
    </rPh>
    <rPh sb="2" eb="3">
      <t>イ</t>
    </rPh>
    <phoneticPr fontId="33"/>
  </si>
  <si>
    <t>瀬崎町</t>
    <rPh sb="0" eb="3">
      <t>セサキマチ</t>
    </rPh>
    <phoneticPr fontId="33"/>
  </si>
  <si>
    <t>大谷</t>
    <rPh sb="0" eb="2">
      <t>オオタニ</t>
    </rPh>
    <phoneticPr fontId="33"/>
  </si>
  <si>
    <t>40～44</t>
  </si>
  <si>
    <t xml:space="preserve">  人口・世帯数の推移</t>
    <phoneticPr fontId="33"/>
  </si>
  <si>
    <t>栗　尾</t>
  </si>
  <si>
    <t xml:space="preserve">  農業人口の推移</t>
    <phoneticPr fontId="33"/>
  </si>
  <si>
    <t>桜</t>
    <rPh sb="0" eb="1">
      <t>サクラ</t>
    </rPh>
    <phoneticPr fontId="33"/>
  </si>
  <si>
    <t>田</t>
  </si>
  <si>
    <t>明治町2丁目</t>
    <rPh sb="0" eb="3">
      <t>メイジマチ</t>
    </rPh>
    <rPh sb="4" eb="6">
      <t>チョウメ</t>
    </rPh>
    <phoneticPr fontId="33"/>
  </si>
  <si>
    <t>45～49</t>
  </si>
  <si>
    <t>20年</t>
    <rPh sb="2" eb="3">
      <t>ネン</t>
    </rPh>
    <phoneticPr fontId="33"/>
  </si>
  <si>
    <t>魚町</t>
    <rPh sb="0" eb="2">
      <t>ウオマチ</t>
    </rPh>
    <phoneticPr fontId="33"/>
  </si>
  <si>
    <t>下古川</t>
    <rPh sb="0" eb="3">
      <t>シモフルカワ</t>
    </rPh>
    <phoneticPr fontId="33"/>
  </si>
  <si>
    <t>成徳</t>
  </si>
  <si>
    <t>鍛冶町1丁目</t>
    <rPh sb="0" eb="3">
      <t>カジマチ</t>
    </rPh>
    <rPh sb="4" eb="6">
      <t>チョウメ</t>
    </rPh>
    <phoneticPr fontId="33"/>
  </si>
  <si>
    <t>70～74</t>
    <phoneticPr fontId="33"/>
  </si>
  <si>
    <t>昭和50年</t>
  </si>
  <si>
    <t>灘手</t>
  </si>
  <si>
    <t>　15～64歳</t>
    <phoneticPr fontId="33"/>
  </si>
  <si>
    <t>新田</t>
    <rPh sb="0" eb="2">
      <t>シンデン</t>
    </rPh>
    <phoneticPr fontId="33"/>
  </si>
  <si>
    <t>東経 133°34′</t>
    <phoneticPr fontId="33"/>
  </si>
  <si>
    <t>社村、高城村、北谷村、上小鴨村、灘手村の一部）</t>
    <phoneticPr fontId="33"/>
  </si>
  <si>
    <t>上井町1丁目</t>
    <rPh sb="0" eb="2">
      <t>アゲイ</t>
    </rPh>
    <rPh sb="2" eb="3">
      <t>チョウ</t>
    </rPh>
    <rPh sb="4" eb="6">
      <t>チョウメ</t>
    </rPh>
    <phoneticPr fontId="33"/>
  </si>
  <si>
    <t>合　　計</t>
    <phoneticPr fontId="33"/>
  </si>
  <si>
    <t>海田西町1丁目</t>
    <rPh sb="0" eb="4">
      <t>カイダニシマチ</t>
    </rPh>
    <rPh sb="5" eb="7">
      <t>チョウメ</t>
    </rPh>
    <phoneticPr fontId="33"/>
  </si>
  <si>
    <t>福庭町2丁目</t>
    <rPh sb="0" eb="2">
      <t>フクバ</t>
    </rPh>
    <rPh sb="2" eb="3">
      <t>チョウ</t>
    </rPh>
    <rPh sb="4" eb="6">
      <t>チョウメ</t>
    </rPh>
    <phoneticPr fontId="33"/>
  </si>
  <si>
    <t>5～9</t>
    <phoneticPr fontId="33"/>
  </si>
  <si>
    <t>不入岡</t>
    <rPh sb="0" eb="2">
      <t>フニュウ</t>
    </rPh>
    <rPh sb="2" eb="3">
      <t>オカ</t>
    </rPh>
    <phoneticPr fontId="33"/>
  </si>
  <si>
    <t>20～24</t>
  </si>
  <si>
    <t>福富</t>
    <rPh sb="0" eb="2">
      <t>フクトミ</t>
    </rPh>
    <phoneticPr fontId="33"/>
  </si>
  <si>
    <t>西　郷</t>
    <rPh sb="0" eb="1">
      <t>ニシ</t>
    </rPh>
    <rPh sb="2" eb="3">
      <t>ゴウ</t>
    </rPh>
    <phoneticPr fontId="33"/>
  </si>
  <si>
    <t>谷</t>
    <rPh sb="0" eb="1">
      <t>タニ</t>
    </rPh>
    <phoneticPr fontId="33"/>
  </si>
  <si>
    <t>　市税</t>
    <phoneticPr fontId="33"/>
  </si>
  <si>
    <t>45～49</t>
    <phoneticPr fontId="33"/>
  </si>
  <si>
    <t>65～69</t>
    <phoneticPr fontId="33"/>
  </si>
  <si>
    <t>関金町山口</t>
    <rPh sb="3" eb="5">
      <t>ヤマグチ</t>
    </rPh>
    <phoneticPr fontId="33"/>
  </si>
  <si>
    <t>上北条</t>
  </si>
  <si>
    <t>明治町</t>
    <rPh sb="0" eb="3">
      <t>メイジマチ</t>
    </rPh>
    <phoneticPr fontId="33"/>
  </si>
  <si>
    <t>－</t>
  </si>
  <si>
    <t>単位：人</t>
    <rPh sb="0" eb="2">
      <t>タンイ</t>
    </rPh>
    <rPh sb="3" eb="4">
      <t>ニン</t>
    </rPh>
    <phoneticPr fontId="33"/>
  </si>
  <si>
    <t>鋤</t>
    <rPh sb="0" eb="1">
      <t>スキ</t>
    </rPh>
    <phoneticPr fontId="33"/>
  </si>
  <si>
    <t xml:space="preserve">昭和40年 </t>
  </si>
  <si>
    <t>上井町2丁目</t>
    <rPh sb="0" eb="2">
      <t>アゲイ</t>
    </rPh>
    <rPh sb="2" eb="3">
      <t>チョウ</t>
    </rPh>
    <rPh sb="4" eb="6">
      <t>チョウメ</t>
    </rPh>
    <phoneticPr fontId="33"/>
  </si>
  <si>
    <t xml:space="preserve">  推計人口による移動者数</t>
    <phoneticPr fontId="33"/>
  </si>
  <si>
    <t>西仲町</t>
    <rPh sb="0" eb="3">
      <t>ニシナカマチ</t>
    </rPh>
    <phoneticPr fontId="33"/>
  </si>
  <si>
    <t>上　灘</t>
    <rPh sb="0" eb="1">
      <t>ウエ</t>
    </rPh>
    <rPh sb="2" eb="3">
      <t>ナダ</t>
    </rPh>
    <phoneticPr fontId="33"/>
  </si>
  <si>
    <t>積　雪</t>
    <rPh sb="0" eb="1">
      <t>セキ</t>
    </rPh>
    <rPh sb="2" eb="3">
      <t>ユキ</t>
    </rPh>
    <phoneticPr fontId="33"/>
  </si>
  <si>
    <t>35～39</t>
  </si>
  <si>
    <t>30～34</t>
  </si>
  <si>
    <t>4</t>
    <phoneticPr fontId="33"/>
  </si>
  <si>
    <t>南昭和町</t>
    <rPh sb="0" eb="1">
      <t>ミナミ</t>
    </rPh>
    <rPh sb="1" eb="3">
      <t>ショウワ</t>
    </rPh>
    <rPh sb="3" eb="4">
      <t>マチ</t>
    </rPh>
    <phoneticPr fontId="33"/>
  </si>
  <si>
    <t>9月</t>
    <rPh sb="1" eb="2">
      <t>ツキ</t>
    </rPh>
    <phoneticPr fontId="33"/>
  </si>
  <si>
    <t>字名</t>
  </si>
  <si>
    <t>尾原</t>
    <rPh sb="0" eb="2">
      <t>オワラ</t>
    </rPh>
    <phoneticPr fontId="33"/>
  </si>
  <si>
    <t>越中町</t>
    <rPh sb="0" eb="3">
      <t>エッチュウマチ</t>
    </rPh>
    <phoneticPr fontId="33"/>
  </si>
  <si>
    <t>河来見</t>
    <rPh sb="0" eb="3">
      <t>カワクルミ</t>
    </rPh>
    <phoneticPr fontId="33"/>
  </si>
  <si>
    <t>大原・広栄町</t>
    <rPh sb="0" eb="2">
      <t>オハラ</t>
    </rPh>
    <rPh sb="3" eb="6">
      <t>コウエイチョウ</t>
    </rPh>
    <phoneticPr fontId="33"/>
  </si>
  <si>
    <t>その他</t>
  </si>
  <si>
    <t>-1.6］</t>
    <phoneticPr fontId="33"/>
  </si>
  <si>
    <t>風速（m/s）</t>
    <rPh sb="0" eb="2">
      <t>フウソク</t>
    </rPh>
    <phoneticPr fontId="33"/>
  </si>
  <si>
    <t>6</t>
    <phoneticPr fontId="33"/>
  </si>
  <si>
    <t xml:space="preserve">  農業粗生産額</t>
    <phoneticPr fontId="33"/>
  </si>
  <si>
    <t>米田町2丁目</t>
    <rPh sb="0" eb="2">
      <t>ヨネダ</t>
    </rPh>
    <rPh sb="2" eb="3">
      <t>チョウ</t>
    </rPh>
    <rPh sb="4" eb="6">
      <t>チョウメ</t>
    </rPh>
    <phoneticPr fontId="33"/>
  </si>
  <si>
    <t>福積</t>
    <rPh sb="0" eb="2">
      <t>フクヅミ</t>
    </rPh>
    <phoneticPr fontId="33"/>
  </si>
  <si>
    <t>75～79</t>
    <phoneticPr fontId="33"/>
  </si>
  <si>
    <t>総　数</t>
  </si>
  <si>
    <t>余戸谷町</t>
    <rPh sb="0" eb="4">
      <t>ヨドヤマチ</t>
    </rPh>
    <phoneticPr fontId="33"/>
  </si>
  <si>
    <t>幸町</t>
    <rPh sb="0" eb="2">
      <t>サイワイチョウ</t>
    </rPh>
    <phoneticPr fontId="33"/>
  </si>
  <si>
    <t>古川沢</t>
    <rPh sb="0" eb="2">
      <t>フルカワ</t>
    </rPh>
    <rPh sb="2" eb="3">
      <t>サワ</t>
    </rPh>
    <phoneticPr fontId="33"/>
  </si>
  <si>
    <t>男</t>
    <phoneticPr fontId="33"/>
  </si>
  <si>
    <t>金森町</t>
    <rPh sb="0" eb="3">
      <t>カナモリチョウ</t>
    </rPh>
    <phoneticPr fontId="33"/>
  </si>
  <si>
    <t>国府</t>
    <rPh sb="0" eb="2">
      <t>コウ</t>
    </rPh>
    <phoneticPr fontId="33"/>
  </si>
  <si>
    <t>　年表</t>
    <rPh sb="1" eb="3">
      <t>ネンピョウ</t>
    </rPh>
    <phoneticPr fontId="33"/>
  </si>
  <si>
    <t>海田南町</t>
    <rPh sb="0" eb="2">
      <t>カイダ</t>
    </rPh>
    <rPh sb="2" eb="3">
      <t>ミナミ</t>
    </rPh>
    <rPh sb="3" eb="4">
      <t>マチ</t>
    </rPh>
    <phoneticPr fontId="33"/>
  </si>
  <si>
    <t>（旧関金町）</t>
    <rPh sb="1" eb="2">
      <t>キュウ</t>
    </rPh>
    <rPh sb="2" eb="5">
      <t>セキガネチョウ</t>
    </rPh>
    <phoneticPr fontId="33"/>
  </si>
  <si>
    <t>25・26</t>
    <phoneticPr fontId="33"/>
  </si>
  <si>
    <t>平成12年</t>
    <rPh sb="0" eb="2">
      <t>ヘイセイ</t>
    </rPh>
    <rPh sb="4" eb="5">
      <t>ネン</t>
    </rPh>
    <phoneticPr fontId="33"/>
  </si>
  <si>
    <t>志津</t>
    <rPh sb="0" eb="2">
      <t>シズ</t>
    </rPh>
    <phoneticPr fontId="33"/>
  </si>
  <si>
    <t>和田東町</t>
    <rPh sb="0" eb="4">
      <t>ワダヒガシマチ</t>
    </rPh>
    <phoneticPr fontId="33"/>
  </si>
  <si>
    <t>1</t>
    <phoneticPr fontId="33"/>
  </si>
  <si>
    <t>気温</t>
    <rPh sb="0" eb="2">
      <t>キオン</t>
    </rPh>
    <phoneticPr fontId="33"/>
  </si>
  <si>
    <t xml:space="preserve">  人口動態</t>
    <phoneticPr fontId="33"/>
  </si>
  <si>
    <t>(年齢別人口)</t>
    <rPh sb="4" eb="6">
      <t>ジンコウ</t>
    </rPh>
    <phoneticPr fontId="33"/>
  </si>
  <si>
    <t>鍛冶町2丁目</t>
    <rPh sb="0" eb="3">
      <t>カジマチ</t>
    </rPh>
    <rPh sb="4" eb="5">
      <t>チョウ</t>
    </rPh>
    <rPh sb="5" eb="6">
      <t>メ</t>
    </rPh>
    <phoneticPr fontId="33"/>
  </si>
  <si>
    <t>世帯数</t>
    <rPh sb="0" eb="3">
      <t>セタイスウ</t>
    </rPh>
    <phoneticPr fontId="33"/>
  </si>
  <si>
    <t>昭和60年</t>
  </si>
  <si>
    <t>福光</t>
    <rPh sb="0" eb="2">
      <t>フクミツ</t>
    </rPh>
    <phoneticPr fontId="33"/>
  </si>
  <si>
    <t>小鴨</t>
  </si>
  <si>
    <t>岡山県真庭市</t>
    <rPh sb="0" eb="2">
      <t>オカヤマ</t>
    </rPh>
    <rPh sb="2" eb="3">
      <t>ケン</t>
    </rPh>
    <rPh sb="3" eb="5">
      <t>マニワ</t>
    </rPh>
    <rPh sb="5" eb="6">
      <t>シ</t>
    </rPh>
    <phoneticPr fontId="33"/>
  </si>
  <si>
    <t>堺町1丁目</t>
    <rPh sb="0" eb="2">
      <t>サカイマチ</t>
    </rPh>
    <rPh sb="3" eb="5">
      <t>チョウメ</t>
    </rPh>
    <phoneticPr fontId="33"/>
  </si>
  <si>
    <t>100歳以上</t>
    <rPh sb="3" eb="4">
      <t>サイ</t>
    </rPh>
    <rPh sb="4" eb="6">
      <t>イジョウ</t>
    </rPh>
    <phoneticPr fontId="33"/>
  </si>
  <si>
    <t xml:space="preserve">  地区別農家数</t>
    <phoneticPr fontId="33"/>
  </si>
  <si>
    <t>東経 133°53′</t>
  </si>
  <si>
    <t>月</t>
    <rPh sb="0" eb="1">
      <t>ツキ</t>
    </rPh>
    <phoneticPr fontId="33"/>
  </si>
  <si>
    <t>北緯　35°29′</t>
  </si>
  <si>
    <t xml:space="preserve">  町別人口・世帯数</t>
    <rPh sb="2" eb="3">
      <t>マチ</t>
    </rPh>
    <rPh sb="3" eb="4">
      <t>ベツ</t>
    </rPh>
    <phoneticPr fontId="33"/>
  </si>
  <si>
    <t>新町3丁目</t>
    <rPh sb="0" eb="2">
      <t>シンマチ</t>
    </rPh>
    <rPh sb="3" eb="5">
      <t>チョウメ</t>
    </rPh>
    <phoneticPr fontId="33"/>
  </si>
  <si>
    <t>平成22年国勢調査による倉吉市の町別人口・世帯数（２）</t>
    <rPh sb="0" eb="2">
      <t>ヘイセイ</t>
    </rPh>
    <rPh sb="4" eb="5">
      <t>ネン</t>
    </rPh>
    <rPh sb="5" eb="7">
      <t>コクセイ</t>
    </rPh>
    <rPh sb="7" eb="9">
      <t>チョウサ</t>
    </rPh>
    <rPh sb="12" eb="15">
      <t>クラヨシシ</t>
    </rPh>
    <rPh sb="16" eb="17">
      <t>チョウ</t>
    </rPh>
    <rPh sb="17" eb="18">
      <t>ベツ</t>
    </rPh>
    <rPh sb="18" eb="20">
      <t>ジンコウ</t>
    </rPh>
    <rPh sb="21" eb="23">
      <t>セタイ</t>
    </rPh>
    <rPh sb="23" eb="24">
      <t>スウ</t>
    </rPh>
    <phoneticPr fontId="33"/>
  </si>
  <si>
    <t>宮川町</t>
    <rPh sb="0" eb="2">
      <t>ミヤガワ</t>
    </rPh>
    <rPh sb="2" eb="3">
      <t>チョウ</t>
    </rPh>
    <phoneticPr fontId="33"/>
  </si>
  <si>
    <t>住吉町</t>
    <rPh sb="0" eb="3">
      <t>スミヨシチョウ</t>
    </rPh>
    <phoneticPr fontId="33"/>
  </si>
  <si>
    <t>-2.5］</t>
    <phoneticPr fontId="33"/>
  </si>
  <si>
    <t>西町</t>
    <rPh sb="0" eb="1">
      <t>ニシ</t>
    </rPh>
    <rPh sb="1" eb="2">
      <t>マチ</t>
    </rPh>
    <phoneticPr fontId="33"/>
  </si>
  <si>
    <t>自　然</t>
    <phoneticPr fontId="33"/>
  </si>
  <si>
    <t>関金町と合併</t>
    <rPh sb="0" eb="3">
      <t>セキガネチョウ</t>
    </rPh>
    <rPh sb="4" eb="6">
      <t>ガッペイ</t>
    </rPh>
    <phoneticPr fontId="33"/>
  </si>
  <si>
    <t>月間総</t>
    <rPh sb="0" eb="2">
      <t>ゲッカン</t>
    </rPh>
    <rPh sb="2" eb="3">
      <t>ソウ</t>
    </rPh>
    <phoneticPr fontId="33"/>
  </si>
  <si>
    <t>風速</t>
    <rPh sb="0" eb="2">
      <t>フウソク</t>
    </rPh>
    <phoneticPr fontId="33"/>
  </si>
  <si>
    <t>4月</t>
    <rPh sb="1" eb="2">
      <t>ツキ</t>
    </rPh>
    <phoneticPr fontId="33"/>
  </si>
  <si>
    <t>市制施行（倉吉町、上井町、西郷村、上北条村、</t>
    <rPh sb="0" eb="2">
      <t>シセイ</t>
    </rPh>
    <rPh sb="2" eb="4">
      <t>シコウ</t>
    </rPh>
    <rPh sb="5" eb="7">
      <t>クラヨシ</t>
    </rPh>
    <rPh sb="7" eb="8">
      <t>チョウ</t>
    </rPh>
    <rPh sb="9" eb="12">
      <t>アゲイチョウ</t>
    </rPh>
    <rPh sb="13" eb="16">
      <t>ニシゴウムラ</t>
    </rPh>
    <rPh sb="17" eb="18">
      <t>ウエ</t>
    </rPh>
    <rPh sb="18" eb="20">
      <t>ホウジョウ</t>
    </rPh>
    <rPh sb="20" eb="21">
      <t>ムラ</t>
    </rPh>
    <phoneticPr fontId="33"/>
  </si>
  <si>
    <t>17年</t>
    <rPh sb="2" eb="3">
      <t>ネン</t>
    </rPh>
    <phoneticPr fontId="33"/>
  </si>
  <si>
    <t xml:space="preserve">  年齢別・男女別人口</t>
    <rPh sb="6" eb="8">
      <t>ダンジョ</t>
    </rPh>
    <rPh sb="8" eb="9">
      <t>ベツ</t>
    </rPh>
    <rPh sb="9" eb="11">
      <t>ジンコウ</t>
    </rPh>
    <phoneticPr fontId="33"/>
  </si>
  <si>
    <t>北谷地区</t>
    <rPh sb="0" eb="2">
      <t>キタダニ</t>
    </rPh>
    <rPh sb="2" eb="4">
      <t>チク</t>
    </rPh>
    <phoneticPr fontId="33"/>
  </si>
  <si>
    <t>10～14</t>
    <phoneticPr fontId="33"/>
  </si>
  <si>
    <t>上北条地区</t>
    <rPh sb="0" eb="1">
      <t>カミ</t>
    </rPh>
    <rPh sb="1" eb="3">
      <t>ホウジョウ</t>
    </rPh>
    <rPh sb="3" eb="5">
      <t>チク</t>
    </rPh>
    <phoneticPr fontId="33"/>
  </si>
  <si>
    <t xml:space="preserve">  地区別・年齢別人口</t>
    <phoneticPr fontId="33"/>
  </si>
  <si>
    <t>琴浦町・江府町</t>
    <rPh sb="0" eb="2">
      <t>コトウラ</t>
    </rPh>
    <rPh sb="4" eb="6">
      <t>コウフ</t>
    </rPh>
    <phoneticPr fontId="33"/>
  </si>
  <si>
    <t>畑</t>
  </si>
  <si>
    <t>上北条</t>
    <rPh sb="0" eb="1">
      <t>ウエ</t>
    </rPh>
    <rPh sb="1" eb="3">
      <t>ホウジョウ</t>
    </rPh>
    <phoneticPr fontId="33"/>
  </si>
  <si>
    <t>年別気象概況</t>
    <rPh sb="0" eb="2">
      <t>ネンベツ</t>
    </rPh>
    <rPh sb="2" eb="4">
      <t>キショウ</t>
    </rPh>
    <rPh sb="4" eb="6">
      <t>ガイキョウ</t>
    </rPh>
    <phoneticPr fontId="33"/>
  </si>
  <si>
    <t>八幡町</t>
    <rPh sb="0" eb="3">
      <t>ハチマンチョウ</t>
    </rPh>
    <phoneticPr fontId="33"/>
  </si>
  <si>
    <t>　近隣市町村勢一覧</t>
    <phoneticPr fontId="33"/>
  </si>
  <si>
    <t>成　徳</t>
    <rPh sb="0" eb="1">
      <t>セイ</t>
    </rPh>
    <rPh sb="2" eb="3">
      <t>トク</t>
    </rPh>
    <phoneticPr fontId="33"/>
  </si>
  <si>
    <t>灘手地区</t>
    <rPh sb="0" eb="1">
      <t>ナダ</t>
    </rPh>
    <rPh sb="1" eb="2">
      <t>テ</t>
    </rPh>
    <rPh sb="2" eb="4">
      <t>チク</t>
    </rPh>
    <phoneticPr fontId="33"/>
  </si>
  <si>
    <t>　　　　　　　　　 　</t>
    <phoneticPr fontId="33"/>
  </si>
  <si>
    <t>（倉吉市）</t>
    <rPh sb="1" eb="3">
      <t>クラヨシ</t>
    </rPh>
    <rPh sb="3" eb="4">
      <t>シ</t>
    </rPh>
    <phoneticPr fontId="33"/>
  </si>
  <si>
    <t>世帯数</t>
    <rPh sb="0" eb="2">
      <t>セタイ</t>
    </rPh>
    <rPh sb="2" eb="3">
      <t>スウ</t>
    </rPh>
    <phoneticPr fontId="33"/>
  </si>
  <si>
    <t>42～44</t>
    <phoneticPr fontId="33"/>
  </si>
  <si>
    <t>昭和55年</t>
  </si>
  <si>
    <t>研屋町</t>
    <rPh sb="0" eb="3">
      <t>トギヤマチ</t>
    </rPh>
    <phoneticPr fontId="33"/>
  </si>
  <si>
    <t>55～59</t>
  </si>
  <si>
    <t>下米積</t>
    <rPh sb="0" eb="3">
      <t>シモヨナズミ</t>
    </rPh>
    <phoneticPr fontId="33"/>
  </si>
  <si>
    <t>堺町2丁目</t>
    <rPh sb="0" eb="2">
      <t>サカイマチ</t>
    </rPh>
    <rPh sb="3" eb="5">
      <t>チョウメ</t>
    </rPh>
    <phoneticPr fontId="33"/>
  </si>
  <si>
    <t>　学校</t>
    <phoneticPr fontId="33"/>
  </si>
  <si>
    <t>全   体</t>
    <phoneticPr fontId="33"/>
  </si>
  <si>
    <t>伊木</t>
    <rPh sb="0" eb="2">
      <t>イギ</t>
    </rPh>
    <phoneticPr fontId="33"/>
  </si>
  <si>
    <t>(ｳﾁ 2 地区)</t>
  </si>
  <si>
    <t>2月</t>
    <rPh sb="1" eb="2">
      <t>ツキ</t>
    </rPh>
    <phoneticPr fontId="33"/>
  </si>
  <si>
    <t>津原</t>
    <rPh sb="0" eb="2">
      <t>ツワラ</t>
    </rPh>
    <phoneticPr fontId="33"/>
  </si>
  <si>
    <t>12月</t>
    <rPh sb="2" eb="3">
      <t>ツキ</t>
    </rPh>
    <phoneticPr fontId="33"/>
  </si>
  <si>
    <t>　施設等の世帯</t>
    <phoneticPr fontId="33"/>
  </si>
  <si>
    <t>日照時間（h）</t>
    <rPh sb="0" eb="2">
      <t>ニッショウ</t>
    </rPh>
    <rPh sb="2" eb="4">
      <t>ジカン</t>
    </rPh>
    <phoneticPr fontId="33"/>
  </si>
  <si>
    <t>1,764.0]</t>
  </si>
  <si>
    <t xml:space="preserve">  産業別事業所数・従業者数</t>
    <phoneticPr fontId="33"/>
  </si>
  <si>
    <t>上福田</t>
    <rPh sb="0" eb="3">
      <t>カミフクダ</t>
    </rPh>
    <phoneticPr fontId="33"/>
  </si>
  <si>
    <t>新町2丁目</t>
    <rPh sb="0" eb="2">
      <t>シンマチ</t>
    </rPh>
    <rPh sb="3" eb="5">
      <t>チョウメ</t>
    </rPh>
    <phoneticPr fontId="33"/>
  </si>
  <si>
    <t>新町1丁目</t>
    <rPh sb="0" eb="2">
      <t>シンマチ</t>
    </rPh>
    <rPh sb="3" eb="5">
      <t>チョウメ</t>
    </rPh>
    <phoneticPr fontId="33"/>
  </si>
  <si>
    <t>今在家</t>
    <rPh sb="0" eb="1">
      <t>イマ</t>
    </rPh>
    <rPh sb="1" eb="3">
      <t>ザイケ</t>
    </rPh>
    <phoneticPr fontId="33"/>
  </si>
  <si>
    <t>穴沢</t>
    <rPh sb="0" eb="2">
      <t>アナザワ</t>
    </rPh>
    <phoneticPr fontId="33"/>
  </si>
  <si>
    <t>社地区</t>
    <rPh sb="0" eb="1">
      <t>ヤシロ</t>
    </rPh>
    <rPh sb="1" eb="3">
      <t>チク</t>
    </rPh>
    <phoneticPr fontId="33"/>
  </si>
  <si>
    <t>関　金</t>
    <rPh sb="0" eb="1">
      <t>セキ</t>
    </rPh>
    <rPh sb="2" eb="3">
      <t>カネ</t>
    </rPh>
    <phoneticPr fontId="33"/>
  </si>
  <si>
    <t>10月</t>
    <rPh sb="2" eb="3">
      <t>ツキ</t>
    </rPh>
    <phoneticPr fontId="33"/>
  </si>
  <si>
    <t>宅地</t>
  </si>
  <si>
    <t>23年</t>
    <rPh sb="2" eb="3">
      <t>ネン</t>
    </rPh>
    <phoneticPr fontId="33"/>
  </si>
  <si>
    <t>女</t>
  </si>
  <si>
    <t>旭田町</t>
    <rPh sb="0" eb="3">
      <t>アサヒダチョウ</t>
    </rPh>
    <phoneticPr fontId="33"/>
  </si>
  <si>
    <t>55～59</t>
    <phoneticPr fontId="33"/>
  </si>
  <si>
    <t>上米積</t>
    <rPh sb="0" eb="3">
      <t>カミヨナズミ</t>
    </rPh>
    <phoneticPr fontId="33"/>
  </si>
  <si>
    <t>明倫地区</t>
    <rPh sb="0" eb="2">
      <t>メイリン</t>
    </rPh>
    <rPh sb="2" eb="4">
      <t>チク</t>
    </rPh>
    <phoneticPr fontId="33"/>
  </si>
  <si>
    <t>人口総数</t>
    <rPh sb="0" eb="2">
      <t>ジンコウ</t>
    </rPh>
    <rPh sb="2" eb="4">
      <t>ソウスウ</t>
    </rPh>
    <phoneticPr fontId="33"/>
  </si>
  <si>
    <t>上余戸</t>
    <rPh sb="0" eb="3">
      <t>カミヨド</t>
    </rPh>
    <phoneticPr fontId="33"/>
  </si>
  <si>
    <t>社</t>
    <rPh sb="0" eb="1">
      <t>ヤシロ</t>
    </rPh>
    <phoneticPr fontId="33"/>
  </si>
  <si>
    <t>河原町</t>
    <rPh sb="0" eb="3">
      <t>カワラマチ</t>
    </rPh>
    <phoneticPr fontId="33"/>
  </si>
  <si>
    <t>（１）総数</t>
    <rPh sb="3" eb="5">
      <t>ソウスウ</t>
    </rPh>
    <phoneticPr fontId="33"/>
  </si>
  <si>
    <t>三江</t>
    <rPh sb="0" eb="2">
      <t>ミエ</t>
    </rPh>
    <phoneticPr fontId="33"/>
  </si>
  <si>
    <t>米田町</t>
    <rPh sb="0" eb="2">
      <t>ヨネダ</t>
    </rPh>
    <rPh sb="2" eb="3">
      <t>チョウ</t>
    </rPh>
    <phoneticPr fontId="33"/>
  </si>
  <si>
    <t>原　　野</t>
    <phoneticPr fontId="33"/>
  </si>
  <si>
    <t>10～14</t>
  </si>
  <si>
    <t>明倫</t>
  </si>
  <si>
    <t>年間総</t>
    <rPh sb="0" eb="2">
      <t>ネンカン</t>
    </rPh>
    <rPh sb="2" eb="3">
      <t>ソウ</t>
    </rPh>
    <phoneticPr fontId="33"/>
  </si>
  <si>
    <t xml:space="preserve">  製造業（工業）の事業所数等の推移</t>
    <phoneticPr fontId="33"/>
  </si>
  <si>
    <t>　市の財政</t>
    <phoneticPr fontId="33"/>
  </si>
  <si>
    <t>（倉吉市）</t>
    <rPh sb="1" eb="4">
      <t>クラ</t>
    </rPh>
    <phoneticPr fontId="33"/>
  </si>
  <si>
    <t>15～19</t>
  </si>
  <si>
    <t>国勢調査による倉吉市の年齢別（5歳階級）・男女別人口</t>
    <rPh sb="0" eb="2">
      <t>コクセイ</t>
    </rPh>
    <rPh sb="2" eb="4">
      <t>チョウサ</t>
    </rPh>
    <rPh sb="7" eb="10">
      <t>クラヨシシ</t>
    </rPh>
    <rPh sb="11" eb="13">
      <t>ネンレイ</t>
    </rPh>
    <rPh sb="13" eb="14">
      <t>ベツ</t>
    </rPh>
    <rPh sb="16" eb="17">
      <t>サイ</t>
    </rPh>
    <rPh sb="17" eb="19">
      <t>カイキュウ</t>
    </rPh>
    <rPh sb="21" eb="23">
      <t>ダンジョ</t>
    </rPh>
    <rPh sb="23" eb="24">
      <t>ベツ</t>
    </rPh>
    <rPh sb="24" eb="26">
      <t>ジンコウ</t>
    </rPh>
    <phoneticPr fontId="33"/>
  </si>
  <si>
    <t>みどり町</t>
    <rPh sb="3" eb="4">
      <t>マチ</t>
    </rPh>
    <phoneticPr fontId="33"/>
  </si>
  <si>
    <t>駄経寺町</t>
    <rPh sb="0" eb="3">
      <t>ダキョウジ</t>
    </rPh>
    <rPh sb="3" eb="4">
      <t>チョウ</t>
    </rPh>
    <phoneticPr fontId="33"/>
  </si>
  <si>
    <t>国勢調査による倉吉市の人口集中地区人口（DID人口）</t>
    <rPh sb="0" eb="2">
      <t>コクセイ</t>
    </rPh>
    <rPh sb="2" eb="4">
      <t>チョウサ</t>
    </rPh>
    <rPh sb="7" eb="10">
      <t>クラヨシシ</t>
    </rPh>
    <rPh sb="11" eb="13">
      <t>ジンコウ</t>
    </rPh>
    <rPh sb="13" eb="15">
      <t>シュウチュウ</t>
    </rPh>
    <rPh sb="15" eb="17">
      <t>チク</t>
    </rPh>
    <rPh sb="17" eb="19">
      <t>ジンコウ</t>
    </rPh>
    <rPh sb="23" eb="25">
      <t>ジンコウ</t>
    </rPh>
    <phoneticPr fontId="33"/>
  </si>
  <si>
    <t>70～74</t>
  </si>
  <si>
    <t>区　分</t>
  </si>
  <si>
    <t>雑種地</t>
  </si>
  <si>
    <t>見日町</t>
    <rPh sb="0" eb="3">
      <t>ミルカチョウ</t>
    </rPh>
    <phoneticPr fontId="33"/>
  </si>
  <si>
    <t>清谷</t>
    <rPh sb="0" eb="2">
      <t>セイダニ</t>
    </rPh>
    <phoneticPr fontId="33"/>
  </si>
  <si>
    <t>円谷町</t>
    <rPh sb="0" eb="3">
      <t>エンダニチョウ</t>
    </rPh>
    <phoneticPr fontId="33"/>
  </si>
  <si>
    <t>65～69</t>
  </si>
  <si>
    <t>3.6］</t>
    <phoneticPr fontId="33"/>
  </si>
  <si>
    <t>平成22年国勢調査による地区別人口</t>
    <rPh sb="0" eb="2">
      <t>ヘイセイ</t>
    </rPh>
    <rPh sb="4" eb="5">
      <t>ネン</t>
    </rPh>
    <rPh sb="5" eb="7">
      <t>コクセイ</t>
    </rPh>
    <rPh sb="7" eb="9">
      <t>チョウサ</t>
    </rPh>
    <rPh sb="12" eb="14">
      <t>チク</t>
    </rPh>
    <rPh sb="14" eb="15">
      <t>ベツ</t>
    </rPh>
    <rPh sb="15" eb="17">
      <t>ジンコウ</t>
    </rPh>
    <phoneticPr fontId="33"/>
  </si>
  <si>
    <t>杉野</t>
    <rPh sb="0" eb="1">
      <t>スギ</t>
    </rPh>
    <rPh sb="1" eb="2">
      <t>ノ</t>
    </rPh>
    <phoneticPr fontId="33"/>
  </si>
  <si>
    <t>小田</t>
    <rPh sb="0" eb="2">
      <t>コダ</t>
    </rPh>
    <phoneticPr fontId="33"/>
  </si>
  <si>
    <t xml:space="preserve">  地区別人口</t>
    <phoneticPr fontId="33"/>
  </si>
  <si>
    <t>位置・市域</t>
    <rPh sb="0" eb="2">
      <t>イチ</t>
    </rPh>
    <rPh sb="3" eb="5">
      <t>シイキ</t>
    </rPh>
    <phoneticPr fontId="33"/>
  </si>
  <si>
    <t>東経133 °49′北緯35°25′海抜24.8m</t>
  </si>
  <si>
    <t>区分</t>
    <rPh sb="0" eb="1">
      <t>ク</t>
    </rPh>
    <rPh sb="1" eb="2">
      <t>ブン</t>
    </rPh>
    <phoneticPr fontId="33"/>
  </si>
  <si>
    <t>区分</t>
    <phoneticPr fontId="33"/>
  </si>
  <si>
    <t>大谷茶屋</t>
    <rPh sb="0" eb="2">
      <t>オオタニ</t>
    </rPh>
    <rPh sb="2" eb="4">
      <t>チャヤ</t>
    </rPh>
    <phoneticPr fontId="33"/>
  </si>
  <si>
    <t>下田中町</t>
    <rPh sb="0" eb="4">
      <t>シモタナカチョウ</t>
    </rPh>
    <phoneticPr fontId="33"/>
  </si>
  <si>
    <t>観測</t>
    <rPh sb="0" eb="2">
      <t>カンソク</t>
    </rPh>
    <phoneticPr fontId="33"/>
  </si>
  <si>
    <t>20・21</t>
    <phoneticPr fontId="33"/>
  </si>
  <si>
    <t>7月</t>
    <rPh sb="1" eb="2">
      <t>ツキ</t>
    </rPh>
    <phoneticPr fontId="33"/>
  </si>
  <si>
    <t>中江</t>
    <rPh sb="0" eb="2">
      <t>ナカエ</t>
    </rPh>
    <phoneticPr fontId="33"/>
  </si>
  <si>
    <t>27～31</t>
    <phoneticPr fontId="33"/>
  </si>
  <si>
    <t xml:space="preserve">
平成22年
</t>
    <rPh sb="1" eb="3">
      <t>ヘイセイ</t>
    </rPh>
    <rPh sb="5" eb="6">
      <t>ネン</t>
    </rPh>
    <phoneticPr fontId="33"/>
  </si>
  <si>
    <t>気象庁</t>
    <rPh sb="0" eb="3">
      <t>キショウチョウ</t>
    </rPh>
    <phoneticPr fontId="33"/>
  </si>
  <si>
    <t>上井地区</t>
    <rPh sb="0" eb="2">
      <t>アゲイ</t>
    </rPh>
    <rPh sb="2" eb="4">
      <t>チク</t>
    </rPh>
    <phoneticPr fontId="33"/>
  </si>
  <si>
    <t xml:space="preserve">昭和45年 </t>
  </si>
  <si>
    <t>西郷地区</t>
    <rPh sb="0" eb="2">
      <t>ニシゴウ</t>
    </rPh>
    <rPh sb="2" eb="4">
      <t>チク</t>
    </rPh>
    <phoneticPr fontId="33"/>
  </si>
  <si>
    <t>・</t>
    <phoneticPr fontId="33"/>
  </si>
  <si>
    <t>東岩倉町</t>
    <rPh sb="0" eb="4">
      <t>ヒガシイワクラチョウ</t>
    </rPh>
    <phoneticPr fontId="33"/>
  </si>
  <si>
    <t>池・沼</t>
  </si>
  <si>
    <t>　65歳以上</t>
    <phoneticPr fontId="33"/>
  </si>
  <si>
    <t>昭和35年</t>
  </si>
  <si>
    <t>福庭</t>
    <rPh sb="0" eb="2">
      <t>フクバ</t>
    </rPh>
    <phoneticPr fontId="33"/>
  </si>
  <si>
    <t>海田東町</t>
    <rPh sb="0" eb="2">
      <t>カイダ</t>
    </rPh>
    <rPh sb="2" eb="3">
      <t>ヒガシ</t>
    </rPh>
    <rPh sb="3" eb="4">
      <t>マチ</t>
    </rPh>
    <phoneticPr fontId="33"/>
  </si>
  <si>
    <t>昭和町2丁目</t>
    <rPh sb="0" eb="2">
      <t>ショウワ</t>
    </rPh>
    <rPh sb="2" eb="3">
      <t>マチ</t>
    </rPh>
    <rPh sb="4" eb="6">
      <t>チョウメ</t>
    </rPh>
    <phoneticPr fontId="33"/>
  </si>
  <si>
    <t>上小鴨</t>
    <rPh sb="0" eb="1">
      <t>ウエ</t>
    </rPh>
    <rPh sb="1" eb="2">
      <t>コ</t>
    </rPh>
    <rPh sb="2" eb="3">
      <t>カモ</t>
    </rPh>
    <phoneticPr fontId="33"/>
  </si>
  <si>
    <t>90～94</t>
    <phoneticPr fontId="33"/>
  </si>
  <si>
    <t>計</t>
    <rPh sb="0" eb="1">
      <t>ケイ</t>
    </rPh>
    <phoneticPr fontId="33"/>
  </si>
  <si>
    <t>25～29</t>
  </si>
  <si>
    <t>福本</t>
    <rPh sb="0" eb="2">
      <t>フクモト</t>
    </rPh>
    <phoneticPr fontId="33"/>
  </si>
  <si>
    <t>西福守町</t>
    <rPh sb="0" eb="4">
      <t>ニシフクモリチョウ</t>
    </rPh>
    <phoneticPr fontId="33"/>
  </si>
  <si>
    <t>8～10</t>
    <phoneticPr fontId="33"/>
  </si>
  <si>
    <t>　　</t>
    <phoneticPr fontId="33"/>
  </si>
  <si>
    <t>中野</t>
    <rPh sb="0" eb="2">
      <t>ナカノ</t>
    </rPh>
    <phoneticPr fontId="33"/>
  </si>
  <si>
    <t>18年</t>
    <rPh sb="2" eb="3">
      <t>ネン</t>
    </rPh>
    <phoneticPr fontId="33"/>
  </si>
  <si>
    <t>全　　月</t>
    <rPh sb="0" eb="1">
      <t>ゼン</t>
    </rPh>
    <rPh sb="3" eb="4">
      <t>ツキ</t>
    </rPh>
    <phoneticPr fontId="33"/>
  </si>
  <si>
    <t>大平町</t>
    <rPh sb="0" eb="3">
      <t>オオヒラチョウ</t>
    </rPh>
    <phoneticPr fontId="33"/>
  </si>
  <si>
    <t xml:space="preserve">  市町村別主要農畜産物収穫量</t>
    <phoneticPr fontId="33"/>
  </si>
  <si>
    <t>北北東</t>
    <rPh sb="0" eb="3">
      <t>ホクホクトウ</t>
    </rPh>
    <phoneticPr fontId="33"/>
  </si>
  <si>
    <t>仲ノ町</t>
    <rPh sb="0" eb="1">
      <t>ナカ</t>
    </rPh>
    <rPh sb="2" eb="3">
      <t>チョウ</t>
    </rPh>
    <phoneticPr fontId="33"/>
  </si>
  <si>
    <t>最高</t>
    <rPh sb="0" eb="2">
      <t>サイコウ</t>
    </rPh>
    <phoneticPr fontId="33"/>
  </si>
  <si>
    <t>高城地区</t>
    <rPh sb="0" eb="2">
      <t>タカシロ</t>
    </rPh>
    <rPh sb="2" eb="4">
      <t>チク</t>
    </rPh>
    <phoneticPr fontId="33"/>
  </si>
  <si>
    <t>上井</t>
  </si>
  <si>
    <t>　15歳未満</t>
    <phoneticPr fontId="33"/>
  </si>
  <si>
    <t>　ごみの量・資源ごみの量</t>
    <rPh sb="4" eb="5">
      <t>リョウ</t>
    </rPh>
    <rPh sb="6" eb="8">
      <t>シゲン</t>
    </rPh>
    <rPh sb="11" eb="12">
      <t>リョウ</t>
    </rPh>
    <phoneticPr fontId="33"/>
  </si>
  <si>
    <t>河北町</t>
    <rPh sb="0" eb="3">
      <t>カホクチョウ</t>
    </rPh>
    <phoneticPr fontId="33"/>
  </si>
  <si>
    <t>昭和町1丁目</t>
    <rPh sb="0" eb="2">
      <t>ショウワ</t>
    </rPh>
    <rPh sb="2" eb="3">
      <t>マチ</t>
    </rPh>
    <rPh sb="4" eb="6">
      <t>チョウメ</t>
    </rPh>
    <phoneticPr fontId="33"/>
  </si>
  <si>
    <t>高城</t>
  </si>
  <si>
    <t>平成22年</t>
    <rPh sb="0" eb="2">
      <t>ヘイセイ</t>
    </rPh>
    <rPh sb="4" eb="5">
      <t>ネン</t>
    </rPh>
    <phoneticPr fontId="33"/>
  </si>
  <si>
    <t>北北西</t>
    <rPh sb="0" eb="3">
      <t>ホクホクセイ</t>
    </rPh>
    <phoneticPr fontId="33"/>
  </si>
  <si>
    <t>　住宅の種類・戸数</t>
    <phoneticPr fontId="33"/>
  </si>
  <si>
    <t>最南</t>
  </si>
  <si>
    <t>14.2］</t>
    <phoneticPr fontId="33"/>
  </si>
  <si>
    <t>平成17年</t>
    <rPh sb="0" eb="2">
      <t>ヘイセイ</t>
    </rPh>
    <rPh sb="4" eb="5">
      <t>ネン</t>
    </rPh>
    <phoneticPr fontId="33"/>
  </si>
  <si>
    <t>越殿町</t>
    <rPh sb="0" eb="3">
      <t>コシドノチョウ</t>
    </rPh>
    <phoneticPr fontId="33"/>
  </si>
  <si>
    <t>黒見</t>
    <rPh sb="0" eb="1">
      <t>クロ</t>
    </rPh>
    <rPh sb="1" eb="2">
      <t>ミ</t>
    </rPh>
    <phoneticPr fontId="33"/>
  </si>
  <si>
    <t>85～89</t>
    <phoneticPr fontId="33"/>
  </si>
  <si>
    <t>35～39</t>
    <phoneticPr fontId="33"/>
  </si>
  <si>
    <t xml:space="preserve">  位置・市域</t>
    <phoneticPr fontId="33"/>
  </si>
  <si>
    <t>大正町2丁目</t>
    <rPh sb="0" eb="2">
      <t>タイショウ</t>
    </rPh>
    <rPh sb="2" eb="3">
      <t>マチ</t>
    </rPh>
    <rPh sb="4" eb="6">
      <t>チョウメ</t>
    </rPh>
    <phoneticPr fontId="33"/>
  </si>
  <si>
    <t>3</t>
    <phoneticPr fontId="33"/>
  </si>
  <si>
    <t>極西</t>
  </si>
  <si>
    <t>11月</t>
    <rPh sb="2" eb="3">
      <t>ツキ</t>
    </rPh>
    <phoneticPr fontId="33"/>
  </si>
  <si>
    <t>平成22年</t>
  </si>
  <si>
    <t>社</t>
  </si>
  <si>
    <t>平成22年国勢調査による地区別・年齢（5歳階級）別人口</t>
    <rPh sb="0" eb="2">
      <t>ヘイセイ</t>
    </rPh>
    <rPh sb="4" eb="5">
      <t>ネン</t>
    </rPh>
    <rPh sb="5" eb="7">
      <t>コクセイ</t>
    </rPh>
    <rPh sb="7" eb="9">
      <t>チョウサ</t>
    </rPh>
    <rPh sb="12" eb="14">
      <t>チク</t>
    </rPh>
    <rPh sb="14" eb="15">
      <t>ベツ</t>
    </rPh>
    <rPh sb="16" eb="18">
      <t>ネンレイ</t>
    </rPh>
    <rPh sb="20" eb="21">
      <t>サイ</t>
    </rPh>
    <rPh sb="21" eb="23">
      <t>カイキュウ</t>
    </rPh>
    <rPh sb="24" eb="25">
      <t>ベツ</t>
    </rPh>
    <rPh sb="25" eb="27">
      <t>ジンコウ</t>
    </rPh>
    <phoneticPr fontId="33"/>
  </si>
  <si>
    <t>大塚</t>
    <rPh sb="0" eb="2">
      <t>オオツカ</t>
    </rPh>
    <phoneticPr fontId="33"/>
  </si>
  <si>
    <t>湊町</t>
    <rPh sb="0" eb="2">
      <t>ミナトマチ</t>
    </rPh>
    <phoneticPr fontId="33"/>
  </si>
  <si>
    <t>60～64</t>
    <phoneticPr fontId="33"/>
  </si>
  <si>
    <t>駄経寺町2丁目</t>
    <rPh sb="0" eb="3">
      <t>ダキョウジ</t>
    </rPh>
    <rPh sb="3" eb="4">
      <t>チョウ</t>
    </rPh>
    <rPh sb="5" eb="7">
      <t>チョウメ</t>
    </rPh>
    <phoneticPr fontId="33"/>
  </si>
  <si>
    <t>西郷</t>
  </si>
  <si>
    <t>森</t>
    <rPh sb="0" eb="1">
      <t>モリ</t>
    </rPh>
    <phoneticPr fontId="33"/>
  </si>
  <si>
    <t>山根</t>
    <rPh sb="0" eb="2">
      <t>ヤマネ</t>
    </rPh>
    <phoneticPr fontId="33"/>
  </si>
  <si>
    <t>井手畑</t>
    <rPh sb="0" eb="3">
      <t>イデバタ</t>
    </rPh>
    <phoneticPr fontId="33"/>
  </si>
  <si>
    <t>新陽町</t>
    <rPh sb="0" eb="3">
      <t>シンヨウチョウ</t>
    </rPh>
    <phoneticPr fontId="33"/>
  </si>
  <si>
    <t>最大</t>
    <rPh sb="0" eb="2">
      <t>サイダイ</t>
    </rPh>
    <phoneticPr fontId="33"/>
  </si>
  <si>
    <t>女</t>
    <phoneticPr fontId="33"/>
  </si>
  <si>
    <t>0～4</t>
    <phoneticPr fontId="33"/>
  </si>
  <si>
    <t>虹ヶ丘町</t>
    <rPh sb="0" eb="3">
      <t>ニジガオカ</t>
    </rPh>
    <rPh sb="3" eb="4">
      <t>マチ</t>
    </rPh>
    <phoneticPr fontId="33"/>
  </si>
  <si>
    <t>25～29</t>
    <phoneticPr fontId="33"/>
  </si>
  <si>
    <t xml:space="preserve">  気象</t>
    <phoneticPr fontId="33"/>
  </si>
  <si>
    <t>上井</t>
    <rPh sb="0" eb="2">
      <t>アゲイ</t>
    </rPh>
    <phoneticPr fontId="33"/>
  </si>
  <si>
    <t xml:space="preserve">  林野・森林面積</t>
    <rPh sb="5" eb="7">
      <t>シンリン</t>
    </rPh>
    <phoneticPr fontId="33"/>
  </si>
  <si>
    <t>山　　林</t>
    <phoneticPr fontId="33"/>
  </si>
  <si>
    <t>平均</t>
    <rPh sb="0" eb="2">
      <t>ヘイキン</t>
    </rPh>
    <phoneticPr fontId="33"/>
  </si>
  <si>
    <t>（３）女</t>
    <rPh sb="3" eb="4">
      <t>オンナ</t>
    </rPh>
    <phoneticPr fontId="33"/>
  </si>
  <si>
    <t>区分</t>
  </si>
  <si>
    <t>日最大</t>
    <rPh sb="0" eb="1">
      <t>ヒ</t>
    </rPh>
    <rPh sb="1" eb="3">
      <t>サイダイ</t>
    </rPh>
    <phoneticPr fontId="33"/>
  </si>
  <si>
    <t>東巌城町</t>
    <rPh sb="0" eb="1">
      <t>ヒガシ</t>
    </rPh>
    <rPh sb="1" eb="3">
      <t>イワキ</t>
    </rPh>
    <rPh sb="3" eb="4">
      <t>チョウ</t>
    </rPh>
    <phoneticPr fontId="33"/>
  </si>
  <si>
    <t>北緯　35°18′</t>
    <phoneticPr fontId="33"/>
  </si>
  <si>
    <t>95～99</t>
    <phoneticPr fontId="33"/>
  </si>
  <si>
    <t>市役所の位置（葵町 722番地）</t>
  </si>
  <si>
    <t xml:space="preserve">  近隣市町村の世帯数・人口</t>
    <rPh sb="12" eb="14">
      <t>ジンコウ</t>
    </rPh>
    <phoneticPr fontId="33"/>
  </si>
  <si>
    <t>栗尾</t>
    <rPh sb="0" eb="1">
      <t>クリ</t>
    </rPh>
    <rPh sb="1" eb="2">
      <t>オ</t>
    </rPh>
    <phoneticPr fontId="33"/>
  </si>
  <si>
    <t>（２）男</t>
    <rPh sb="3" eb="4">
      <t>オトコ</t>
    </rPh>
    <phoneticPr fontId="33"/>
  </si>
  <si>
    <t>関金町野添</t>
    <rPh sb="3" eb="5">
      <t>ノゾエ</t>
    </rPh>
    <phoneticPr fontId="33"/>
  </si>
  <si>
    <t xml:space="preserve">  地区別人口・世帯数（住基）推移</t>
    <rPh sb="15" eb="17">
      <t>スイイ</t>
    </rPh>
    <phoneticPr fontId="33"/>
  </si>
  <si>
    <t>南</t>
    <rPh sb="0" eb="1">
      <t>ミナミ</t>
    </rPh>
    <phoneticPr fontId="33"/>
  </si>
  <si>
    <t>上神</t>
    <rPh sb="0" eb="2">
      <t>カズワ</t>
    </rPh>
    <phoneticPr fontId="33"/>
  </si>
  <si>
    <t>葵町</t>
    <rPh sb="0" eb="2">
      <t>アオイマチ</t>
    </rPh>
    <phoneticPr fontId="33"/>
  </si>
  <si>
    <t>経済・行政</t>
  </si>
  <si>
    <t>　15.7］</t>
    <phoneticPr fontId="33"/>
  </si>
  <si>
    <t>25年</t>
    <rPh sb="2" eb="3">
      <t>ネン</t>
    </rPh>
    <phoneticPr fontId="33"/>
  </si>
  <si>
    <t>南</t>
  </si>
  <si>
    <t xml:space="preserve">  商業（卸・小売業）の商店数等の推移</t>
    <phoneticPr fontId="33"/>
  </si>
  <si>
    <t>世帯総数</t>
    <phoneticPr fontId="33"/>
  </si>
  <si>
    <t xml:space="preserve">　　　　　 </t>
    <phoneticPr fontId="33"/>
  </si>
  <si>
    <t>①］……資料不足値。統計値を求める対象となる資料が許容する範囲を超えて欠けている値。</t>
    <rPh sb="4" eb="6">
      <t>シリョウ</t>
    </rPh>
    <rPh sb="6" eb="8">
      <t>ブソク</t>
    </rPh>
    <rPh sb="8" eb="9">
      <t>チ</t>
    </rPh>
    <phoneticPr fontId="33"/>
  </si>
  <si>
    <t>②）……準正常値。統計値を求める対象となる資料の一部が欠けているが、その数が許容する範囲内である値。</t>
    <rPh sb="4" eb="5">
      <t>ジュン</t>
    </rPh>
    <rPh sb="5" eb="8">
      <t>セイジョウチ</t>
    </rPh>
    <phoneticPr fontId="33"/>
  </si>
  <si>
    <t>１）寒候年……前年８月から当年７月までの１年間。</t>
    <rPh sb="2" eb="3">
      <t>サム</t>
    </rPh>
    <rPh sb="3" eb="4">
      <t>コウ</t>
    </rPh>
    <rPh sb="4" eb="5">
      <t>ネン</t>
    </rPh>
    <rPh sb="7" eb="9">
      <t>ゼンネン</t>
    </rPh>
    <rPh sb="10" eb="11">
      <t>ツキ</t>
    </rPh>
    <rPh sb="13" eb="15">
      <t>トウネン</t>
    </rPh>
    <rPh sb="16" eb="17">
      <t>ツキ</t>
    </rPh>
    <rPh sb="21" eb="23">
      <t>ネンカン</t>
    </rPh>
    <phoneticPr fontId="33"/>
  </si>
  <si>
    <t>②平成12年以降の75歳以上は年齢不詳を除く。</t>
    <phoneticPr fontId="33"/>
  </si>
  <si>
    <t>③平成12年以前の数値には、旧関金町を含まない。</t>
    <phoneticPr fontId="33"/>
  </si>
  <si>
    <t>【資料】　「全国都道府県市区町村別面積調」　国土地理院、税務課</t>
    <rPh sb="6" eb="8">
      <t>ゼンコク</t>
    </rPh>
    <rPh sb="8" eb="12">
      <t>トドウフケン</t>
    </rPh>
    <rPh sb="12" eb="14">
      <t>シク</t>
    </rPh>
    <rPh sb="14" eb="16">
      <t>チョウソン</t>
    </rPh>
    <rPh sb="16" eb="17">
      <t>ベツ</t>
    </rPh>
    <rPh sb="17" eb="19">
      <t>メンセキ</t>
    </rPh>
    <rPh sb="19" eb="20">
      <t>シラ</t>
    </rPh>
    <rPh sb="22" eb="24">
      <t>コクド</t>
    </rPh>
    <rPh sb="24" eb="26">
      <t>チリ</t>
    </rPh>
    <rPh sb="26" eb="27">
      <t>イン</t>
    </rPh>
    <rPh sb="28" eb="30">
      <t>ゼイム</t>
    </rPh>
    <rPh sb="30" eb="31">
      <t>カ</t>
    </rPh>
    <phoneticPr fontId="33"/>
  </si>
  <si>
    <t>　　【資料】　「国勢調査」　総務省</t>
    <rPh sb="8" eb="10">
      <t>コクセイ</t>
    </rPh>
    <rPh sb="10" eb="12">
      <t>チョウサ</t>
    </rPh>
    <rPh sb="14" eb="16">
      <t>ソウム</t>
    </rPh>
    <rPh sb="16" eb="17">
      <t>ショウ</t>
    </rPh>
    <phoneticPr fontId="33"/>
  </si>
  <si>
    <t>　【資料】　 「国勢調査」　総務省</t>
    <rPh sb="8" eb="10">
      <t>コクセイ</t>
    </rPh>
    <rPh sb="10" eb="12">
      <t>チョウサ</t>
    </rPh>
    <rPh sb="14" eb="16">
      <t>ソウム</t>
    </rPh>
    <rPh sb="16" eb="17">
      <t>ショウ</t>
    </rPh>
    <phoneticPr fontId="33"/>
  </si>
  <si>
    <t>　　【資料】　 「国勢調査」　総務省</t>
    <rPh sb="9" eb="11">
      <t>コクセイ</t>
    </rPh>
    <rPh sb="11" eb="13">
      <t>チョウサ</t>
    </rPh>
    <rPh sb="15" eb="17">
      <t>ソウム</t>
    </rPh>
    <rPh sb="17" eb="18">
      <t>ショウ</t>
    </rPh>
    <phoneticPr fontId="33"/>
  </si>
  <si>
    <t>【資料】</t>
    <phoneticPr fontId="33"/>
  </si>
  <si>
    <t>【 注 】</t>
    <rPh sb="2" eb="3">
      <t>チュウ</t>
    </rPh>
    <phoneticPr fontId="33"/>
  </si>
  <si>
    <r>
      <t>最深積雪（寒候年・cm）</t>
    </r>
    <r>
      <rPr>
        <sz val="9"/>
        <rFont val="ＭＳ Ｐ明朝"/>
        <family val="1"/>
        <charset val="128"/>
      </rPr>
      <t>１）</t>
    </r>
    <rPh sb="0" eb="2">
      <t>サイシン</t>
    </rPh>
    <rPh sb="2" eb="4">
      <t>セキセツ</t>
    </rPh>
    <phoneticPr fontId="33"/>
  </si>
  <si>
    <t>【 注 】</t>
    <phoneticPr fontId="33"/>
  </si>
  <si>
    <t xml:space="preserve"> ①各年の数値は調査時の境界によるもので組換えは行っていない。</t>
    <rPh sb="2" eb="4">
      <t>カクネン</t>
    </rPh>
    <rPh sb="5" eb="7">
      <t>スウチ</t>
    </rPh>
    <rPh sb="8" eb="10">
      <t>チョウサ</t>
    </rPh>
    <rPh sb="10" eb="11">
      <t>ジ</t>
    </rPh>
    <rPh sb="12" eb="14">
      <t>キョウカイ</t>
    </rPh>
    <rPh sb="20" eb="22">
      <t>クミカ</t>
    </rPh>
    <rPh sb="24" eb="25">
      <t>オコナ</t>
    </rPh>
    <phoneticPr fontId="33"/>
  </si>
  <si>
    <t xml:space="preserve"> ②平成12年以前の数値には、旧関金町を含まない。　</t>
    <phoneticPr fontId="33"/>
  </si>
  <si>
    <t xml:space="preserve"> ③世帯総数には、世帯の種類の不詳を除く。</t>
    <phoneticPr fontId="33"/>
  </si>
  <si>
    <t xml:space="preserve"> ④一般世帯……施設等を除く世帯。</t>
    <phoneticPr fontId="33"/>
  </si>
  <si>
    <r>
      <rPr>
        <sz val="9"/>
        <rFont val="ＭＳ 明朝"/>
        <family val="1"/>
        <charset val="128"/>
      </rPr>
      <t>　【資料】　</t>
    </r>
    <r>
      <rPr>
        <sz val="9"/>
        <rFont val="ＭＳ Ｐ明朝"/>
        <family val="1"/>
        <charset val="128"/>
      </rPr>
      <t>「国勢調査」　総務省</t>
    </r>
    <rPh sb="7" eb="9">
      <t>コクセイ</t>
    </rPh>
    <rPh sb="9" eb="11">
      <t>チョウサ</t>
    </rPh>
    <rPh sb="13" eb="15">
      <t>ソウム</t>
    </rPh>
    <rPh sb="15" eb="16">
      <t>ショウ</t>
    </rPh>
    <phoneticPr fontId="33"/>
  </si>
  <si>
    <r>
      <rPr>
        <sz val="9"/>
        <rFont val="ＭＳ 明朝"/>
        <family val="1"/>
        <charset val="128"/>
      </rPr>
      <t>　【 注 】　</t>
    </r>
    <r>
      <rPr>
        <sz val="9"/>
        <rFont val="ＭＳ Ｐ明朝"/>
        <family val="1"/>
        <charset val="128"/>
      </rPr>
      <t>①昭和60年以前及び平成2年以降の1地区は、上灘、成徳､明倫校区を中心とする地区。平成2年以降の2地区は、上井、西郷校区を中心とする地域。</t>
    </r>
    <rPh sb="8" eb="10">
      <t>ショウワ</t>
    </rPh>
    <rPh sb="12" eb="13">
      <t>ネン</t>
    </rPh>
    <rPh sb="13" eb="15">
      <t>イゼン</t>
    </rPh>
    <rPh sb="15" eb="16">
      <t>オヨ</t>
    </rPh>
    <rPh sb="17" eb="19">
      <t>ヘイセイ</t>
    </rPh>
    <rPh sb="20" eb="21">
      <t>ネン</t>
    </rPh>
    <rPh sb="21" eb="23">
      <t>イコウ</t>
    </rPh>
    <rPh sb="25" eb="27">
      <t>チク</t>
    </rPh>
    <rPh sb="29" eb="30">
      <t>ウワ</t>
    </rPh>
    <rPh sb="30" eb="31">
      <t>ナダ</t>
    </rPh>
    <rPh sb="32" eb="34">
      <t>セイトク</t>
    </rPh>
    <rPh sb="35" eb="37">
      <t>メイリン</t>
    </rPh>
    <rPh sb="37" eb="39">
      <t>コウク</t>
    </rPh>
    <rPh sb="40" eb="42">
      <t>チュウシン</t>
    </rPh>
    <rPh sb="45" eb="47">
      <t>チク</t>
    </rPh>
    <rPh sb="48" eb="50">
      <t>ヘイセイ</t>
    </rPh>
    <rPh sb="51" eb="52">
      <t>ネン</t>
    </rPh>
    <rPh sb="52" eb="54">
      <t>イコウ</t>
    </rPh>
    <rPh sb="56" eb="58">
      <t>チク</t>
    </rPh>
    <rPh sb="60" eb="62">
      <t>アゲイ</t>
    </rPh>
    <rPh sb="63" eb="65">
      <t>サイゴウ</t>
    </rPh>
    <rPh sb="65" eb="67">
      <t>コウク</t>
    </rPh>
    <rPh sb="68" eb="70">
      <t>チュウシン</t>
    </rPh>
    <rPh sb="73" eb="75">
      <t>チイキ</t>
    </rPh>
    <phoneticPr fontId="33"/>
  </si>
  <si>
    <t xml:space="preserve">　　　　　　　　　　　　　　　　または人口規模の点で「人口集中地区」の基準に満たず、これに準ずる（人口3,000人～5,000人未満）地区のこと。　　　 </t>
    <phoneticPr fontId="33"/>
  </si>
  <si>
    <t>①数値は各調査時の境界による。　　　　　　　　　　　　　　　　　　　　　　　　　　　　　１）総数には、年齢不詳を含む。</t>
    <rPh sb="1" eb="3">
      <t>スウチ</t>
    </rPh>
    <rPh sb="4" eb="5">
      <t>カク</t>
    </rPh>
    <rPh sb="5" eb="7">
      <t>チョウサ</t>
    </rPh>
    <rPh sb="7" eb="8">
      <t>ジ</t>
    </rPh>
    <rPh sb="9" eb="11">
      <t>キョウカイ</t>
    </rPh>
    <rPh sb="46" eb="48">
      <t>ソウスウ</t>
    </rPh>
    <rPh sb="51" eb="53">
      <t>ネンレイ</t>
    </rPh>
    <rPh sb="53" eb="55">
      <t>フショウ</t>
    </rPh>
    <rPh sb="56" eb="57">
      <t>フク</t>
    </rPh>
    <phoneticPr fontId="33"/>
  </si>
  <si>
    <t>「国勢調査」　総務省</t>
    <phoneticPr fontId="33"/>
  </si>
  <si>
    <t>【 注 】　</t>
    <phoneticPr fontId="33"/>
  </si>
  <si>
    <t>【資料】</t>
    <phoneticPr fontId="33"/>
  </si>
  <si>
    <t>③観測地点＝倉吉市大塚字隈ヶ坪　（北緯35°28.4´、東経133°50.3´、海抜8m）　</t>
    <phoneticPr fontId="33"/>
  </si>
  <si>
    <t>【資料】「国勢調査」総務省</t>
    <phoneticPr fontId="33"/>
  </si>
  <si>
    <t>単位：人、％、世帯</t>
    <rPh sb="0" eb="2">
      <t>タンイ</t>
    </rPh>
    <rPh sb="3" eb="4">
      <t>ヒト</t>
    </rPh>
    <rPh sb="7" eb="9">
      <t>セタイ</t>
    </rPh>
    <phoneticPr fontId="33"/>
  </si>
  <si>
    <t>　　　　　　　　　②DID……人口集中地区（ Densely Inhabited District)。市区町村の境界内で人口密度（4,000人/k㎡以上）調査区が隣接して、その人口が5,000人以上となる地域。</t>
    <phoneticPr fontId="33"/>
  </si>
  <si>
    <t>　　　　単位：人、k㎡、人/k㎡</t>
    <rPh sb="4" eb="6">
      <t>タンイ</t>
    </rPh>
    <rPh sb="7" eb="8">
      <t>ニン</t>
    </rPh>
    <rPh sb="12" eb="13">
      <t>ニン</t>
    </rPh>
    <phoneticPr fontId="33"/>
  </si>
  <si>
    <t>単位：人、世帯</t>
    <rPh sb="0" eb="2">
      <t>タンイ</t>
    </rPh>
    <rPh sb="3" eb="4">
      <t>ニン</t>
    </rPh>
    <rPh sb="5" eb="7">
      <t>セタイ</t>
    </rPh>
    <phoneticPr fontId="33"/>
  </si>
  <si>
    <t>地目別面積（平成26年1月1日現在）</t>
    <rPh sb="0" eb="2">
      <t>チモク</t>
    </rPh>
    <rPh sb="2" eb="3">
      <t>ベツ</t>
    </rPh>
    <rPh sb="3" eb="5">
      <t>メンセキ</t>
    </rPh>
    <rPh sb="10" eb="11">
      <t>ネン</t>
    </rPh>
    <phoneticPr fontId="33"/>
  </si>
  <si>
    <t>26年</t>
    <rPh sb="2" eb="3">
      <t>ネン</t>
    </rPh>
    <phoneticPr fontId="33"/>
  </si>
  <si>
    <t>平成16年</t>
    <rPh sb="0" eb="2">
      <t>ヘイセイ</t>
    </rPh>
    <rPh sb="4" eb="5">
      <t>ネン</t>
    </rPh>
    <phoneticPr fontId="33"/>
  </si>
  <si>
    <t>月別気象概況（平成26年）</t>
    <rPh sb="0" eb="1">
      <t>ツキ</t>
    </rPh>
    <rPh sb="1" eb="2">
      <t>ベツ</t>
    </rPh>
    <rPh sb="2" eb="4">
      <t>キショウ</t>
    </rPh>
    <rPh sb="4" eb="6">
      <t>ガイキョウ</t>
    </rPh>
    <rPh sb="7" eb="8">
      <t>タイラ</t>
    </rPh>
    <rPh sb="8" eb="9">
      <t>シゲル</t>
    </rPh>
    <rPh sb="11" eb="12">
      <t>ネン</t>
    </rPh>
    <phoneticPr fontId="33"/>
  </si>
  <si>
    <t>北北西</t>
    <rPh sb="0" eb="3">
      <t>ホクホクセイ</t>
    </rPh>
    <phoneticPr fontId="33"/>
  </si>
  <si>
    <t>155.5)</t>
    <phoneticPr fontId="33"/>
  </si>
  <si>
    <t>54.5)</t>
    <phoneticPr fontId="33"/>
  </si>
  <si>
    <t>-</t>
    <phoneticPr fontId="33"/>
  </si>
  <si>
    <t>4.2)</t>
    <phoneticPr fontId="33"/>
  </si>
  <si>
    <t>16.2)</t>
    <phoneticPr fontId="33"/>
  </si>
  <si>
    <t>北</t>
    <rPh sb="0" eb="1">
      <t>キタ</t>
    </rPh>
    <phoneticPr fontId="33"/>
  </si>
  <si>
    <t>西北西</t>
    <rPh sb="0" eb="3">
      <t>セイホクセイ</t>
    </rPh>
    <phoneticPr fontId="33"/>
  </si>
  <si>
    <t>南</t>
    <rPh sb="0" eb="1">
      <t>ミナミ</t>
    </rPh>
    <phoneticPr fontId="33"/>
  </si>
  <si>
    <t>北西</t>
    <rPh sb="0" eb="2">
      <t>ホクセイ</t>
    </rPh>
    <phoneticPr fontId="33"/>
  </si>
  <si>
    <t>北東</t>
    <rPh sb="0" eb="2">
      <t>ホクトウ</t>
    </rPh>
    <phoneticPr fontId="33"/>
  </si>
  <si>
    <t>北北東</t>
    <rPh sb="0" eb="3">
      <t>ホクホクトウ</t>
    </rPh>
    <phoneticPr fontId="33"/>
  </si>
  <si>
    <t>131.4)</t>
    <phoneticPr fontId="33"/>
  </si>
  <si>
    <t>47.3]</t>
    <phoneticPr fontId="33"/>
  </si>
  <si>
    <t>　上水道の普及状況</t>
    <phoneticPr fontId="33"/>
  </si>
  <si>
    <t>　下水道等の普及状況</t>
    <phoneticPr fontId="33"/>
  </si>
  <si>
    <t>32-1</t>
    <phoneticPr fontId="33"/>
  </si>
  <si>
    <t>32-2</t>
    <phoneticPr fontId="33"/>
  </si>
  <si>
    <t>34-1・2</t>
    <phoneticPr fontId="33"/>
  </si>
  <si>
    <t>35-1～36-2</t>
    <phoneticPr fontId="33"/>
  </si>
  <si>
    <t>39-1・2</t>
    <phoneticPr fontId="33"/>
  </si>
  <si>
    <t>45～59</t>
    <phoneticPr fontId="33"/>
  </si>
  <si>
    <r>
      <t>昭和50年　</t>
    </r>
    <r>
      <rPr>
        <sz val="10"/>
        <rFont val="ＭＳ Ｐ明朝"/>
        <family val="1"/>
        <charset val="128"/>
      </rPr>
      <t>１）</t>
    </r>
    <phoneticPr fontId="33"/>
  </si>
  <si>
    <r>
      <t>昭和55年　</t>
    </r>
    <r>
      <rPr>
        <sz val="10"/>
        <rFont val="ＭＳ Ｐ明朝"/>
        <family val="1"/>
        <charset val="128"/>
      </rPr>
      <t>１）</t>
    </r>
    <phoneticPr fontId="33"/>
  </si>
  <si>
    <t>1,628.6]</t>
    <phoneticPr fontId="33"/>
  </si>
</sst>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_ "/>
    <numFmt numFmtId="177" formatCode="0.0_ "/>
    <numFmt numFmtId="178" formatCode="0.0_);[Red]\(0.0\)"/>
    <numFmt numFmtId="179" formatCode="m/d"/>
    <numFmt numFmtId="180" formatCode="#,##0.0_ ;[Red]\-#,##0.0\ "/>
    <numFmt numFmtId="181" formatCode="0_);[Red]\(0\)"/>
    <numFmt numFmtId="182" formatCode="#,##0.0;&quot;△ &quot;#,##0.0"/>
    <numFmt numFmtId="183" formatCode="#,##0.0_ "/>
    <numFmt numFmtId="184" formatCode="#,##0_ "/>
    <numFmt numFmtId="185" formatCode="0_ "/>
    <numFmt numFmtId="186" formatCode="m/d;@"/>
    <numFmt numFmtId="187" formatCode="#,##0.0_);[Red]\(#,##0.0\)"/>
    <numFmt numFmtId="188" formatCode="_ &quot;¥&quot;* #,##0.0_ ;_ &quot;¥&quot;* \-#,##0.0_ ;_ &quot;¥&quot;* &quot;-&quot;?_ ;_ @_ "/>
    <numFmt numFmtId="189" formatCode="#,##0;&quot;△ &quot;#,##0"/>
    <numFmt numFmtId="190" formatCode="#,##0_ ;[Red]\-#,##0\ "/>
  </numFmts>
  <fonts count="38">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Century"/>
      <family val="1"/>
    </font>
    <font>
      <sz val="11"/>
      <name val="ＭＳ Ｐ明朝"/>
      <family val="1"/>
      <charset val="128"/>
    </font>
    <font>
      <sz val="10"/>
      <name val="ＭＳ Ｐ明朝"/>
      <family val="1"/>
      <charset val="128"/>
    </font>
    <font>
      <sz val="18"/>
      <name val="ＭＳ Ｐ明朝"/>
      <family val="1"/>
      <charset val="128"/>
    </font>
    <font>
      <b/>
      <sz val="12"/>
      <name val="ＭＳ Ｐゴシック"/>
      <family val="3"/>
      <charset val="128"/>
    </font>
    <font>
      <b/>
      <sz val="10"/>
      <name val="ＭＳ Ｐ明朝"/>
      <family val="1"/>
      <charset val="128"/>
    </font>
    <font>
      <b/>
      <sz val="11"/>
      <name val="ＭＳ Ｐ明朝"/>
      <family val="1"/>
      <charset val="128"/>
    </font>
    <font>
      <sz val="9"/>
      <name val="ＭＳ Ｐ明朝"/>
      <family val="1"/>
      <charset val="128"/>
    </font>
    <font>
      <sz val="10.5"/>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sz val="12"/>
      <name val="ＭＳ Ｐ明朝"/>
      <family val="1"/>
      <charset val="128"/>
    </font>
    <font>
      <b/>
      <sz val="10.5"/>
      <name val="ＭＳ Ｐゴシック"/>
      <family val="3"/>
      <charset val="128"/>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12"/>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otted">
        <color indexed="64"/>
      </right>
      <top/>
      <bottom/>
      <diagonal/>
    </border>
    <border>
      <left/>
      <right style="medium">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ouble">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medium">
        <color indexed="64"/>
      </right>
      <top style="hair">
        <color indexed="64"/>
      </top>
      <bottom/>
      <diagonal/>
    </border>
    <border>
      <left style="medium">
        <color indexed="64"/>
      </left>
      <right/>
      <top/>
      <bottom/>
      <diagonal/>
    </border>
    <border>
      <left/>
      <right style="hair">
        <color indexed="64"/>
      </right>
      <top style="hair">
        <color indexed="64"/>
      </top>
      <bottom/>
      <diagonal/>
    </border>
    <border>
      <left/>
      <right style="hair">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bottom/>
      <diagonal/>
    </border>
    <border>
      <left style="hair">
        <color indexed="64"/>
      </left>
      <right/>
      <top/>
      <bottom/>
      <diagonal/>
    </border>
    <border>
      <left style="thin">
        <color indexed="64"/>
      </left>
      <right style="medium">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style="hair">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thin">
        <color indexed="64"/>
      </left>
      <right style="hair">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double">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double">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double">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double">
        <color indexed="64"/>
      </left>
      <right style="medium">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double">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double">
        <color indexed="64"/>
      </right>
      <top style="hair">
        <color indexed="64"/>
      </top>
      <bottom/>
      <diagonal/>
    </border>
    <border>
      <left style="medium">
        <color indexed="64"/>
      </left>
      <right style="double">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diagonal/>
    </border>
    <border>
      <left style="double">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indexed="64"/>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51">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4" fillId="0" borderId="0"/>
    <xf numFmtId="0" fontId="34" fillId="0" borderId="0"/>
    <xf numFmtId="0" fontId="34" fillId="0" borderId="0">
      <alignment vertical="center"/>
    </xf>
    <xf numFmtId="0" fontId="34" fillId="0" borderId="0"/>
    <xf numFmtId="0" fontId="34" fillId="0" borderId="0"/>
    <xf numFmtId="0" fontId="11" fillId="4" borderId="0" applyNumberFormat="0" applyBorder="0" applyAlignment="0" applyProtection="0">
      <alignment vertical="center"/>
    </xf>
  </cellStyleXfs>
  <cellXfs count="594">
    <xf numFmtId="0" fontId="0" fillId="0" borderId="0" xfId="0"/>
    <xf numFmtId="0" fontId="0" fillId="0" borderId="0" xfId="0" applyFont="1" applyFill="1"/>
    <xf numFmtId="0" fontId="27" fillId="0" borderId="0" xfId="0" applyFont="1" applyFill="1" applyBorder="1" applyAlignment="1">
      <alignment vertical="center" wrapText="1"/>
    </xf>
    <xf numFmtId="0" fontId="27" fillId="0" borderId="0" xfId="0" applyFont="1" applyFill="1" applyBorder="1" applyAlignment="1">
      <alignment vertical="center"/>
    </xf>
    <xf numFmtId="183" fontId="27" fillId="0" borderId="21" xfId="0" applyNumberFormat="1" applyFont="1" applyFill="1" applyBorder="1" applyAlignment="1">
      <alignment horizontal="right" vertical="center"/>
    </xf>
    <xf numFmtId="183" fontId="27" fillId="0" borderId="22" xfId="0" applyNumberFormat="1" applyFont="1" applyFill="1" applyBorder="1" applyAlignment="1">
      <alignment horizontal="right" vertical="center"/>
    </xf>
    <xf numFmtId="179" fontId="27" fillId="0" borderId="22" xfId="0" applyNumberFormat="1" applyFont="1" applyFill="1" applyBorder="1" applyAlignment="1">
      <alignment horizontal="center" vertical="center"/>
    </xf>
    <xf numFmtId="49" fontId="27" fillId="0" borderId="22" xfId="0" applyNumberFormat="1" applyFont="1" applyFill="1" applyBorder="1" applyAlignment="1">
      <alignment horizontal="right" vertical="center"/>
    </xf>
    <xf numFmtId="179" fontId="27" fillId="0" borderId="23" xfId="0" applyNumberFormat="1" applyFont="1" applyFill="1" applyBorder="1" applyAlignment="1">
      <alignment horizontal="center" vertical="center"/>
    </xf>
    <xf numFmtId="183" fontId="27" fillId="0" borderId="24" xfId="33" applyNumberFormat="1" applyFont="1" applyFill="1" applyBorder="1" applyAlignment="1">
      <alignment horizontal="right" vertical="center"/>
    </xf>
    <xf numFmtId="184" fontId="27" fillId="0" borderId="24" xfId="0" applyNumberFormat="1" applyFont="1" applyFill="1" applyBorder="1" applyAlignment="1">
      <alignment horizontal="right" vertical="center"/>
    </xf>
    <xf numFmtId="183" fontId="27" fillId="0" borderId="24" xfId="0" applyNumberFormat="1" applyFont="1" applyFill="1" applyBorder="1" applyAlignment="1">
      <alignment horizontal="right" vertical="center"/>
    </xf>
    <xf numFmtId="49" fontId="27" fillId="0" borderId="25" xfId="0" applyNumberFormat="1" applyFont="1" applyFill="1" applyBorder="1" applyAlignment="1">
      <alignment horizontal="center" vertical="center"/>
    </xf>
    <xf numFmtId="183" fontId="27" fillId="0" borderId="26" xfId="0" applyNumberFormat="1" applyFont="1" applyFill="1" applyBorder="1" applyAlignment="1">
      <alignment horizontal="right" vertical="center"/>
    </xf>
    <xf numFmtId="180" fontId="27" fillId="0" borderId="24" xfId="33" applyNumberFormat="1" applyFont="1" applyFill="1" applyBorder="1" applyAlignment="1">
      <alignment horizontal="right" vertical="center"/>
    </xf>
    <xf numFmtId="183" fontId="27" fillId="0" borderId="12" xfId="0" applyNumberFormat="1" applyFont="1" applyFill="1" applyBorder="1" applyAlignment="1">
      <alignment horizontal="right" vertical="center"/>
    </xf>
    <xf numFmtId="183" fontId="27" fillId="0" borderId="13" xfId="0" applyNumberFormat="1" applyFont="1" applyFill="1" applyBorder="1" applyAlignment="1">
      <alignment vertical="center"/>
    </xf>
    <xf numFmtId="186" fontId="27" fillId="0" borderId="28" xfId="0" applyNumberFormat="1" applyFont="1" applyFill="1" applyBorder="1" applyAlignment="1">
      <alignment horizontal="center" vertical="center"/>
    </xf>
    <xf numFmtId="183" fontId="27" fillId="0" borderId="13" xfId="0" applyNumberFormat="1" applyFont="1" applyFill="1" applyBorder="1" applyAlignment="1">
      <alignment horizontal="right" vertical="center"/>
    </xf>
    <xf numFmtId="183" fontId="27" fillId="0" borderId="29" xfId="33" applyNumberFormat="1" applyFont="1" applyFill="1" applyBorder="1" applyAlignment="1">
      <alignment horizontal="right" vertical="center"/>
    </xf>
    <xf numFmtId="179" fontId="27" fillId="0" borderId="30" xfId="0" applyNumberFormat="1" applyFont="1" applyFill="1" applyBorder="1" applyAlignment="1">
      <alignment horizontal="center" vertical="center"/>
    </xf>
    <xf numFmtId="179" fontId="27" fillId="0" borderId="14" xfId="0" applyNumberFormat="1" applyFont="1" applyFill="1" applyBorder="1" applyAlignment="1">
      <alignment horizontal="center" vertical="center"/>
    </xf>
    <xf numFmtId="183" fontId="27" fillId="0" borderId="15" xfId="0" applyNumberFormat="1" applyFont="1" applyFill="1" applyBorder="1" applyAlignment="1">
      <alignment horizontal="right" vertical="center"/>
    </xf>
    <xf numFmtId="183" fontId="27" fillId="0" borderId="31" xfId="0" applyNumberFormat="1" applyFont="1" applyFill="1" applyBorder="1" applyAlignment="1">
      <alignment horizontal="right" vertical="center"/>
    </xf>
    <xf numFmtId="179" fontId="27" fillId="0" borderId="0" xfId="0" applyNumberFormat="1" applyFont="1" applyFill="1" applyBorder="1" applyAlignment="1">
      <alignment horizontal="center" vertical="center" wrapText="1"/>
    </xf>
    <xf numFmtId="0" fontId="26" fillId="0" borderId="0" xfId="0" applyFont="1" applyFill="1" applyBorder="1" applyAlignment="1">
      <alignment vertical="center"/>
    </xf>
    <xf numFmtId="182" fontId="27" fillId="0" borderId="67" xfId="33" applyNumberFormat="1" applyFont="1" applyFill="1" applyBorder="1" applyAlignment="1">
      <alignment horizontal="right" vertical="center"/>
    </xf>
    <xf numFmtId="182" fontId="27" fillId="0" borderId="57" xfId="33" applyNumberFormat="1" applyFont="1" applyFill="1" applyBorder="1" applyAlignment="1">
      <alignment horizontal="right" vertical="center"/>
    </xf>
    <xf numFmtId="0" fontId="21" fillId="0" borderId="40" xfId="0" applyFont="1" applyFill="1" applyBorder="1" applyAlignment="1">
      <alignment horizontal="left" vertical="center"/>
    </xf>
    <xf numFmtId="0" fontId="26" fillId="0" borderId="137" xfId="0" applyFont="1" applyFill="1" applyBorder="1" applyAlignment="1">
      <alignment horizontal="left" vertical="center"/>
    </xf>
    <xf numFmtId="0" fontId="20" fillId="0" borderId="0" xfId="0" applyFont="1" applyFill="1" applyBorder="1"/>
    <xf numFmtId="0" fontId="20" fillId="0" borderId="138" xfId="0" applyFont="1" applyFill="1" applyBorder="1"/>
    <xf numFmtId="0" fontId="20" fillId="0" borderId="0" xfId="0" applyFont="1" applyFill="1"/>
    <xf numFmtId="0" fontId="28" fillId="0" borderId="0" xfId="0" applyFont="1" applyFill="1" applyAlignment="1"/>
    <xf numFmtId="0" fontId="21" fillId="0" borderId="0" xfId="0" applyFont="1" applyFill="1" applyAlignment="1"/>
    <xf numFmtId="0" fontId="21" fillId="0" borderId="136" xfId="0" applyFont="1" applyFill="1" applyBorder="1" applyAlignment="1">
      <alignment horizontal="center" vertical="center" wrapText="1"/>
    </xf>
    <xf numFmtId="0" fontId="21" fillId="0" borderId="117" xfId="0" applyFont="1" applyFill="1" applyBorder="1" applyAlignment="1">
      <alignment horizontal="center" vertical="center" wrapText="1"/>
    </xf>
    <xf numFmtId="0" fontId="21" fillId="0" borderId="139" xfId="0" applyFont="1" applyFill="1" applyBorder="1" applyAlignment="1">
      <alignment horizontal="center" vertical="center" wrapText="1"/>
    </xf>
    <xf numFmtId="190" fontId="21" fillId="0" borderId="140" xfId="33" applyNumberFormat="1" applyFont="1" applyFill="1" applyBorder="1" applyAlignment="1">
      <alignment horizontal="right" vertical="center" wrapText="1"/>
    </xf>
    <xf numFmtId="190" fontId="21" fillId="0" borderId="141" xfId="33" applyNumberFormat="1" applyFont="1" applyFill="1" applyBorder="1" applyAlignment="1">
      <alignment horizontal="right" vertical="center" wrapText="1"/>
    </xf>
    <xf numFmtId="190" fontId="21" fillId="0" borderId="142" xfId="33" applyNumberFormat="1" applyFont="1" applyFill="1" applyBorder="1" applyAlignment="1">
      <alignment horizontal="right" vertical="center" wrapText="1"/>
    </xf>
    <xf numFmtId="0" fontId="21" fillId="0" borderId="20" xfId="0" applyFont="1" applyFill="1" applyBorder="1" applyAlignment="1">
      <alignment horizontal="center" vertical="center" wrapText="1"/>
    </xf>
    <xf numFmtId="190" fontId="21" fillId="0" borderId="25" xfId="33" applyNumberFormat="1" applyFont="1" applyFill="1" applyBorder="1" applyAlignment="1">
      <alignment horizontal="right" vertical="center" wrapText="1"/>
    </xf>
    <xf numFmtId="190" fontId="21" fillId="0" borderId="22" xfId="33" applyNumberFormat="1" applyFont="1" applyFill="1" applyBorder="1" applyAlignment="1">
      <alignment horizontal="right" vertical="center" wrapText="1"/>
    </xf>
    <xf numFmtId="190" fontId="21" fillId="0" borderId="128" xfId="33" applyNumberFormat="1" applyFont="1" applyFill="1" applyBorder="1" applyAlignment="1">
      <alignment horizontal="right" vertical="center" wrapText="1"/>
    </xf>
    <xf numFmtId="0" fontId="21" fillId="0" borderId="143" xfId="0" applyFont="1" applyFill="1" applyBorder="1" applyAlignment="1">
      <alignment horizontal="center" vertical="center" wrapText="1"/>
    </xf>
    <xf numFmtId="190" fontId="21" fillId="0" borderId="33" xfId="33" applyNumberFormat="1" applyFont="1" applyFill="1" applyBorder="1" applyAlignment="1">
      <alignment horizontal="right" vertical="center" wrapText="1"/>
    </xf>
    <xf numFmtId="190" fontId="21" fillId="0" borderId="13" xfId="33" applyNumberFormat="1" applyFont="1" applyFill="1" applyBorder="1" applyAlignment="1">
      <alignment horizontal="right" vertical="center" wrapText="1"/>
    </xf>
    <xf numFmtId="190" fontId="21" fillId="0" borderId="132" xfId="33" applyNumberFormat="1" applyFont="1" applyFill="1" applyBorder="1" applyAlignment="1">
      <alignment horizontal="right" vertical="center" wrapText="1"/>
    </xf>
    <xf numFmtId="0" fontId="21" fillId="0" borderId="144" xfId="0" applyFont="1" applyFill="1" applyBorder="1" applyAlignment="1">
      <alignment horizontal="center" vertical="center" wrapText="1"/>
    </xf>
    <xf numFmtId="190" fontId="21" fillId="0" borderId="145" xfId="33" applyNumberFormat="1" applyFont="1" applyFill="1" applyBorder="1" applyAlignment="1">
      <alignment horizontal="right" vertical="center" wrapText="1"/>
    </xf>
    <xf numFmtId="190" fontId="21" fillId="0" borderId="146" xfId="33" applyNumberFormat="1" applyFont="1" applyFill="1" applyBorder="1" applyAlignment="1">
      <alignment horizontal="right" vertical="center" wrapText="1"/>
    </xf>
    <xf numFmtId="190" fontId="21" fillId="0" borderId="147" xfId="33" applyNumberFormat="1" applyFont="1" applyFill="1" applyBorder="1" applyAlignment="1">
      <alignment horizontal="right" vertical="center" wrapText="1"/>
    </xf>
    <xf numFmtId="0" fontId="28" fillId="0" borderId="0" xfId="0" applyFont="1" applyFill="1" applyBorder="1" applyAlignment="1">
      <alignment horizontal="left" wrapText="1"/>
    </xf>
    <xf numFmtId="0" fontId="20" fillId="0" borderId="0" xfId="0" applyFont="1" applyFill="1" applyBorder="1" applyAlignment="1"/>
    <xf numFmtId="190" fontId="21" fillId="0" borderId="28" xfId="33" applyNumberFormat="1" applyFont="1" applyFill="1" applyBorder="1" applyAlignment="1">
      <alignment horizontal="right" vertical="center" wrapText="1"/>
    </xf>
    <xf numFmtId="190" fontId="30" fillId="0" borderId="0" xfId="33" applyNumberFormat="1" applyFont="1" applyFill="1" applyBorder="1" applyAlignment="1">
      <alignment horizontal="right" vertical="center" wrapText="1"/>
    </xf>
    <xf numFmtId="0" fontId="20" fillId="0" borderId="0" xfId="0" applyFont="1" applyFill="1" applyAlignment="1">
      <alignment vertical="center"/>
    </xf>
    <xf numFmtId="0" fontId="20" fillId="0" borderId="148" xfId="0" applyFont="1" applyFill="1" applyBorder="1" applyAlignment="1">
      <alignment horizontal="center" vertical="center"/>
    </xf>
    <xf numFmtId="0" fontId="20" fillId="0" borderId="149" xfId="0" applyFont="1" applyFill="1" applyBorder="1" applyAlignment="1">
      <alignment horizontal="center" vertical="center"/>
    </xf>
    <xf numFmtId="0" fontId="20" fillId="0" borderId="27" xfId="0" applyFont="1" applyFill="1" applyBorder="1" applyAlignment="1">
      <alignment vertical="center"/>
    </xf>
    <xf numFmtId="0" fontId="20" fillId="0" borderId="96" xfId="0" applyFont="1" applyFill="1" applyBorder="1" applyAlignment="1">
      <alignment vertical="center"/>
    </xf>
    <xf numFmtId="189" fontId="27" fillId="0" borderId="152" xfId="33" applyNumberFormat="1" applyFont="1" applyFill="1" applyBorder="1" applyAlignment="1">
      <alignment vertical="center"/>
    </xf>
    <xf numFmtId="189" fontId="27" fillId="0" borderId="153" xfId="33" applyNumberFormat="1" applyFont="1" applyFill="1" applyBorder="1" applyAlignment="1">
      <alignment vertical="center"/>
    </xf>
    <xf numFmtId="0" fontId="20" fillId="0" borderId="20" xfId="0" applyFont="1" applyFill="1" applyBorder="1" applyAlignment="1">
      <alignment vertical="center"/>
    </xf>
    <xf numFmtId="189" fontId="27" fillId="0" borderId="154" xfId="33" applyNumberFormat="1" applyFont="1" applyFill="1" applyBorder="1" applyAlignment="1">
      <alignment vertical="center"/>
    </xf>
    <xf numFmtId="189" fontId="27" fillId="0" borderId="26" xfId="33" applyNumberFormat="1" applyFont="1" applyFill="1" applyBorder="1" applyAlignment="1">
      <alignment vertical="center"/>
    </xf>
    <xf numFmtId="0" fontId="20" fillId="0" borderId="136" xfId="0" applyFont="1" applyFill="1" applyBorder="1" applyAlignment="1">
      <alignment horizontal="center" vertical="center"/>
    </xf>
    <xf numFmtId="0" fontId="20" fillId="0" borderId="0" xfId="0" applyFont="1" applyFill="1" applyBorder="1" applyAlignment="1">
      <alignment vertical="center"/>
    </xf>
    <xf numFmtId="189" fontId="27" fillId="0" borderId="148" xfId="33" applyNumberFormat="1" applyFont="1" applyFill="1" applyBorder="1" applyAlignment="1">
      <alignment vertical="center"/>
    </xf>
    <xf numFmtId="189" fontId="27" fillId="0" borderId="149" xfId="33" applyNumberFormat="1" applyFont="1" applyFill="1" applyBorder="1" applyAlignment="1">
      <alignment vertical="center"/>
    </xf>
    <xf numFmtId="189" fontId="27" fillId="0" borderId="157" xfId="33" applyNumberFormat="1" applyFont="1" applyFill="1" applyBorder="1" applyAlignment="1">
      <alignment vertical="center"/>
    </xf>
    <xf numFmtId="189" fontId="27" fillId="0" borderId="156" xfId="33" applyNumberFormat="1" applyFont="1" applyFill="1" applyBorder="1" applyAlignment="1">
      <alignment vertical="center"/>
    </xf>
    <xf numFmtId="0" fontId="20" fillId="0" borderId="35" xfId="0" applyFont="1" applyFill="1" applyBorder="1" applyAlignment="1">
      <alignment vertical="center"/>
    </xf>
    <xf numFmtId="0" fontId="20" fillId="0" borderId="150" xfId="0" applyFont="1" applyFill="1" applyBorder="1" applyAlignment="1">
      <alignment horizontal="center" vertical="center"/>
    </xf>
    <xf numFmtId="0" fontId="20" fillId="0" borderId="155" xfId="0" applyFont="1" applyFill="1" applyBorder="1" applyAlignment="1">
      <alignment horizontal="center" vertical="center"/>
    </xf>
    <xf numFmtId="189" fontId="27" fillId="0" borderId="0" xfId="33" applyNumberFormat="1" applyFont="1" applyFill="1" applyBorder="1" applyAlignment="1">
      <alignment vertical="center"/>
    </xf>
    <xf numFmtId="189" fontId="27" fillId="0" borderId="63" xfId="33" applyNumberFormat="1" applyFont="1" applyFill="1" applyBorder="1" applyAlignment="1">
      <alignment vertical="center"/>
    </xf>
    <xf numFmtId="189" fontId="27" fillId="0" borderId="150" xfId="33" applyNumberFormat="1" applyFont="1" applyFill="1" applyBorder="1" applyAlignment="1">
      <alignment vertical="center"/>
    </xf>
    <xf numFmtId="189" fontId="27" fillId="0" borderId="155" xfId="33" applyNumberFormat="1" applyFont="1" applyFill="1" applyBorder="1" applyAlignment="1">
      <alignment vertical="center"/>
    </xf>
    <xf numFmtId="0" fontId="21" fillId="0" borderId="20" xfId="0" applyFont="1" applyFill="1" applyBorder="1" applyAlignment="1">
      <alignment vertical="center"/>
    </xf>
    <xf numFmtId="189" fontId="20" fillId="0" borderId="148" xfId="33" applyNumberFormat="1" applyFont="1" applyFill="1" applyBorder="1" applyAlignment="1">
      <alignment vertical="center"/>
    </xf>
    <xf numFmtId="0" fontId="20" fillId="0" borderId="0" xfId="0" applyFont="1" applyFill="1" applyBorder="1" applyAlignment="1">
      <alignment horizontal="left" vertical="center"/>
    </xf>
    <xf numFmtId="38" fontId="20" fillId="0" borderId="136" xfId="33" applyFont="1" applyFill="1" applyBorder="1" applyAlignment="1">
      <alignment horizontal="center" vertical="center"/>
    </xf>
    <xf numFmtId="0" fontId="20" fillId="0" borderId="0" xfId="0" applyFont="1" applyFill="1" applyBorder="1" applyAlignment="1">
      <alignment horizontal="center" vertical="center"/>
    </xf>
    <xf numFmtId="186" fontId="27" fillId="0" borderId="22" xfId="0" applyNumberFormat="1" applyFont="1" applyFill="1" applyBorder="1" applyAlignment="1">
      <alignment horizontal="center" vertical="center"/>
    </xf>
    <xf numFmtId="185" fontId="27" fillId="0" borderId="22" xfId="0" applyNumberFormat="1" applyFont="1" applyFill="1" applyBorder="1" applyAlignment="1">
      <alignment horizontal="right" vertical="center"/>
    </xf>
    <xf numFmtId="185" fontId="27" fillId="0" borderId="22" xfId="0" applyNumberFormat="1" applyFont="1" applyFill="1" applyBorder="1" applyAlignment="1">
      <alignment vertical="center"/>
    </xf>
    <xf numFmtId="183" fontId="27" fillId="0" borderId="22" xfId="0" applyNumberFormat="1" applyFont="1" applyFill="1" applyBorder="1" applyAlignment="1">
      <alignment vertical="center"/>
    </xf>
    <xf numFmtId="56" fontId="27" fillId="0" borderId="22" xfId="0" applyNumberFormat="1" applyFont="1" applyFill="1" applyBorder="1" applyAlignment="1">
      <alignment horizontal="right" vertical="center"/>
    </xf>
    <xf numFmtId="0" fontId="36" fillId="0" borderId="0" xfId="0" applyFont="1" applyFill="1" applyBorder="1" applyAlignment="1">
      <alignment horizontal="left" vertical="center"/>
    </xf>
    <xf numFmtId="186" fontId="27" fillId="0" borderId="13" xfId="0" applyNumberFormat="1" applyFont="1" applyFill="1" applyBorder="1" applyAlignment="1">
      <alignment horizontal="center" vertical="center"/>
    </xf>
    <xf numFmtId="183" fontId="27" fillId="0" borderId="15" xfId="33" applyNumberFormat="1" applyFont="1" applyFill="1" applyBorder="1" applyAlignment="1">
      <alignment horizontal="right" vertical="center"/>
    </xf>
    <xf numFmtId="179" fontId="27" fillId="0" borderId="0" xfId="0" applyNumberFormat="1" applyFont="1" applyFill="1" applyBorder="1" applyAlignment="1">
      <alignment horizontal="center" vertical="center"/>
    </xf>
    <xf numFmtId="0" fontId="19" fillId="0" borderId="0" xfId="0" applyFont="1" applyFill="1" applyAlignment="1">
      <alignment horizontal="justify"/>
    </xf>
    <xf numFmtId="0" fontId="20" fillId="0" borderId="0" xfId="0" applyFont="1" applyFill="1" applyBorder="1" applyAlignment="1">
      <alignment horizontal="right" vertical="center"/>
    </xf>
    <xf numFmtId="0" fontId="21" fillId="0" borderId="0" xfId="0" applyFont="1" applyFill="1" applyBorder="1" applyAlignment="1">
      <alignment horizontal="right" vertical="center"/>
    </xf>
    <xf numFmtId="189" fontId="20" fillId="0" borderId="150" xfId="33" applyNumberFormat="1" applyFont="1" applyFill="1" applyBorder="1" applyAlignment="1">
      <alignment vertical="center"/>
    </xf>
    <xf numFmtId="189" fontId="20" fillId="0" borderId="155" xfId="33" applyNumberFormat="1" applyFont="1" applyFill="1" applyBorder="1" applyAlignment="1">
      <alignment vertical="center"/>
    </xf>
    <xf numFmtId="38" fontId="20" fillId="0" borderId="0" xfId="33" applyFont="1" applyFill="1" applyBorder="1" applyAlignment="1">
      <alignment vertical="center"/>
    </xf>
    <xf numFmtId="0" fontId="20" fillId="0" borderId="143" xfId="0" applyFont="1" applyFill="1" applyBorder="1" applyAlignment="1">
      <alignment vertical="center"/>
    </xf>
    <xf numFmtId="0" fontId="20" fillId="0" borderId="116" xfId="0" applyFont="1" applyFill="1" applyBorder="1" applyAlignment="1">
      <alignment horizontal="center" vertical="center"/>
    </xf>
    <xf numFmtId="0" fontId="20" fillId="0" borderId="117" xfId="0" applyFont="1" applyFill="1" applyBorder="1" applyAlignment="1">
      <alignment horizontal="center" vertical="center"/>
    </xf>
    <xf numFmtId="189" fontId="27" fillId="0" borderId="151" xfId="33" applyNumberFormat="1" applyFont="1" applyFill="1" applyBorder="1" applyAlignment="1">
      <alignment vertical="center"/>
    </xf>
    <xf numFmtId="189" fontId="27" fillId="0" borderId="160" xfId="33" applyNumberFormat="1" applyFont="1" applyFill="1" applyBorder="1" applyAlignment="1">
      <alignment vertical="center"/>
    </xf>
    <xf numFmtId="189" fontId="27" fillId="0" borderId="126" xfId="33" applyNumberFormat="1" applyFont="1" applyFill="1" applyBorder="1" applyAlignment="1">
      <alignment vertical="center"/>
    </xf>
    <xf numFmtId="189" fontId="27" fillId="0" borderId="25" xfId="33" applyNumberFormat="1" applyFont="1" applyFill="1" applyBorder="1" applyAlignment="1">
      <alignment vertical="center"/>
    </xf>
    <xf numFmtId="189" fontId="27" fillId="0" borderId="66" xfId="33" applyNumberFormat="1" applyFont="1" applyFill="1" applyBorder="1" applyAlignment="1">
      <alignment vertical="center"/>
    </xf>
    <xf numFmtId="189" fontId="27" fillId="0" borderId="161" xfId="33" applyNumberFormat="1" applyFont="1" applyFill="1" applyBorder="1" applyAlignment="1">
      <alignment vertical="center"/>
    </xf>
    <xf numFmtId="189" fontId="27" fillId="0" borderId="34" xfId="33" applyNumberFormat="1" applyFont="1" applyFill="1" applyBorder="1" applyAlignment="1">
      <alignment vertical="center"/>
    </xf>
    <xf numFmtId="189" fontId="27" fillId="0" borderId="162" xfId="33" applyNumberFormat="1" applyFont="1" applyFill="1" applyBorder="1" applyAlignment="1">
      <alignment vertical="center"/>
    </xf>
    <xf numFmtId="189" fontId="27" fillId="0" borderId="163" xfId="33" applyNumberFormat="1" applyFont="1" applyFill="1" applyBorder="1" applyAlignment="1">
      <alignment vertical="center"/>
    </xf>
    <xf numFmtId="189" fontId="27" fillId="0" borderId="159" xfId="33" applyNumberFormat="1" applyFont="1" applyFill="1" applyBorder="1" applyAlignment="1">
      <alignment vertical="center"/>
    </xf>
    <xf numFmtId="0" fontId="29" fillId="0" borderId="0" xfId="0" applyFont="1" applyFill="1" applyBorder="1" applyAlignment="1">
      <alignment vertical="center"/>
    </xf>
    <xf numFmtId="0" fontId="26" fillId="0" borderId="0" xfId="0" applyFont="1" applyFill="1"/>
    <xf numFmtId="0" fontId="26" fillId="0" borderId="40" xfId="0" applyFont="1" applyFill="1" applyBorder="1" applyAlignment="1">
      <alignment shrinkToFit="1"/>
    </xf>
    <xf numFmtId="189" fontId="27" fillId="0" borderId="116" xfId="33" applyNumberFormat="1" applyFont="1" applyFill="1" applyBorder="1" applyAlignment="1">
      <alignment vertical="center"/>
    </xf>
    <xf numFmtId="0" fontId="20" fillId="0" borderId="0" xfId="0" applyFont="1" applyFill="1" applyAlignment="1">
      <alignment horizontal="right" vertical="center"/>
    </xf>
    <xf numFmtId="0" fontId="20" fillId="0" borderId="156" xfId="0" applyFont="1" applyFill="1" applyBorder="1" applyAlignment="1">
      <alignment vertical="center"/>
    </xf>
    <xf numFmtId="189" fontId="27" fillId="0" borderId="158" xfId="33" applyNumberFormat="1" applyFont="1" applyFill="1" applyBorder="1" applyAlignment="1">
      <alignment vertical="center"/>
    </xf>
    <xf numFmtId="0" fontId="25" fillId="0" borderId="0" xfId="0" applyFont="1" applyFill="1" applyAlignment="1">
      <alignment vertical="center"/>
    </xf>
    <xf numFmtId="0" fontId="20" fillId="0" borderId="0" xfId="0" applyFont="1" applyFill="1" applyAlignment="1"/>
    <xf numFmtId="0" fontId="21" fillId="0" borderId="118" xfId="0" applyFont="1" applyFill="1" applyBorder="1" applyAlignment="1">
      <alignment horizontal="center" vertical="center" wrapText="1"/>
    </xf>
    <xf numFmtId="0" fontId="30" fillId="0" borderId="118" xfId="0" applyFont="1" applyFill="1" applyBorder="1" applyAlignment="1">
      <alignment horizontal="center" vertical="center" wrapText="1"/>
    </xf>
    <xf numFmtId="0" fontId="21" fillId="0" borderId="120" xfId="0" applyFont="1" applyFill="1" applyBorder="1" applyAlignment="1">
      <alignment horizontal="center" vertical="center" wrapText="1"/>
    </xf>
    <xf numFmtId="0" fontId="21" fillId="0" borderId="0" xfId="0" applyFont="1" applyFill="1" applyBorder="1" applyAlignment="1">
      <alignment horizontal="right"/>
    </xf>
    <xf numFmtId="190" fontId="30" fillId="0" borderId="0" xfId="33" applyNumberFormat="1" applyFont="1" applyFill="1" applyBorder="1" applyAlignment="1">
      <alignment horizontal="right" wrapText="1"/>
    </xf>
    <xf numFmtId="0" fontId="21" fillId="0" borderId="40" xfId="0" applyFont="1" applyFill="1" applyBorder="1" applyAlignment="1">
      <alignment shrinkToFit="1"/>
    </xf>
    <xf numFmtId="38" fontId="32" fillId="0" borderId="0" xfId="33" applyFont="1" applyFill="1" applyBorder="1" applyAlignment="1">
      <alignment horizontal="right" vertical="center" wrapText="1"/>
    </xf>
    <xf numFmtId="38" fontId="27" fillId="0" borderId="0" xfId="33" applyFont="1" applyFill="1" applyBorder="1" applyAlignment="1">
      <alignment horizontal="right" vertical="center" wrapText="1"/>
    </xf>
    <xf numFmtId="0" fontId="20" fillId="0" borderId="83" xfId="0" applyFont="1" applyFill="1" applyBorder="1" applyAlignment="1">
      <alignment horizontal="center" vertical="center" wrapText="1"/>
    </xf>
    <xf numFmtId="0" fontId="20" fillId="0" borderId="116" xfId="0" applyFont="1" applyFill="1" applyBorder="1" applyAlignment="1">
      <alignment horizontal="center" vertical="center" wrapText="1"/>
    </xf>
    <xf numFmtId="0" fontId="20" fillId="0" borderId="117" xfId="0" applyFont="1" applyFill="1" applyBorder="1" applyAlignment="1">
      <alignment horizontal="center" vertical="center" wrapText="1"/>
    </xf>
    <xf numFmtId="0" fontId="20" fillId="0" borderId="118" xfId="0" applyFont="1" applyFill="1" applyBorder="1" applyAlignment="1">
      <alignment horizontal="center" vertical="center" wrapText="1"/>
    </xf>
    <xf numFmtId="0" fontId="20" fillId="0" borderId="119" xfId="0" applyFont="1" applyFill="1" applyBorder="1" applyAlignment="1">
      <alignment horizontal="center" vertical="center" wrapText="1"/>
    </xf>
    <xf numFmtId="0" fontId="20" fillId="0" borderId="120" xfId="0" applyFont="1" applyFill="1" applyBorder="1" applyAlignment="1">
      <alignment horizontal="center" vertical="center" wrapText="1"/>
    </xf>
    <xf numFmtId="0" fontId="20" fillId="0" borderId="121" xfId="0" applyFont="1" applyFill="1" applyBorder="1" applyAlignment="1">
      <alignment horizontal="center" vertical="center" wrapText="1"/>
    </xf>
    <xf numFmtId="189" fontId="20" fillId="0" borderId="122" xfId="0" applyNumberFormat="1" applyFont="1" applyFill="1" applyBorder="1" applyAlignment="1">
      <alignment vertical="center"/>
    </xf>
    <xf numFmtId="189" fontId="27" fillId="0" borderId="123" xfId="33" applyNumberFormat="1" applyFont="1" applyFill="1" applyBorder="1" applyAlignment="1">
      <alignment horizontal="right" vertical="center" wrapText="1"/>
    </xf>
    <xf numFmtId="189" fontId="27" fillId="0" borderId="124" xfId="33" applyNumberFormat="1" applyFont="1" applyFill="1" applyBorder="1" applyAlignment="1">
      <alignment horizontal="right" vertical="center" wrapText="1"/>
    </xf>
    <xf numFmtId="189" fontId="27" fillId="0" borderId="125" xfId="33" applyNumberFormat="1" applyFont="1" applyFill="1" applyBorder="1" applyAlignment="1">
      <alignment horizontal="right" vertical="center" wrapText="1"/>
    </xf>
    <xf numFmtId="0" fontId="20" fillId="0" borderId="20" xfId="0" applyFont="1" applyFill="1" applyBorder="1" applyAlignment="1">
      <alignment horizontal="center" vertical="center" wrapText="1"/>
    </xf>
    <xf numFmtId="189" fontId="20" fillId="0" borderId="126" xfId="0" applyNumberFormat="1" applyFont="1" applyFill="1" applyBorder="1" applyAlignment="1">
      <alignment vertical="center"/>
    </xf>
    <xf numFmtId="0" fontId="20" fillId="0" borderId="127" xfId="0" applyFont="1" applyFill="1" applyBorder="1" applyAlignment="1">
      <alignment horizontal="center" vertical="center" wrapText="1"/>
    </xf>
    <xf numFmtId="189" fontId="20" fillId="0" borderId="25" xfId="0" applyNumberFormat="1" applyFont="1" applyFill="1" applyBorder="1" applyAlignment="1">
      <alignment vertical="center"/>
    </xf>
    <xf numFmtId="189" fontId="20" fillId="0" borderId="22" xfId="0" applyNumberFormat="1" applyFont="1" applyFill="1" applyBorder="1" applyAlignment="1">
      <alignment vertical="center"/>
    </xf>
    <xf numFmtId="189" fontId="20" fillId="0" borderId="128" xfId="0" applyNumberFormat="1" applyFont="1" applyFill="1" applyBorder="1" applyAlignment="1">
      <alignment vertical="center"/>
    </xf>
    <xf numFmtId="0" fontId="20" fillId="0" borderId="129" xfId="0" applyFont="1" applyFill="1" applyBorder="1" applyAlignment="1">
      <alignment horizontal="center" vertical="center" wrapText="1"/>
    </xf>
    <xf numFmtId="189" fontId="20" fillId="0" borderId="130" xfId="0" applyNumberFormat="1" applyFont="1" applyFill="1" applyBorder="1" applyAlignment="1">
      <alignment vertical="center"/>
    </xf>
    <xf numFmtId="189" fontId="27" fillId="0" borderId="33" xfId="33" applyNumberFormat="1" applyFont="1" applyFill="1" applyBorder="1" applyAlignment="1">
      <alignment horizontal="right" vertical="center" wrapText="1"/>
    </xf>
    <xf numFmtId="189" fontId="27" fillId="0" borderId="13" xfId="33" applyNumberFormat="1" applyFont="1" applyFill="1" applyBorder="1" applyAlignment="1">
      <alignment horizontal="right" vertical="center" wrapText="1"/>
    </xf>
    <xf numFmtId="189" fontId="27" fillId="0" borderId="131" xfId="33" applyNumberFormat="1" applyFont="1" applyFill="1" applyBorder="1" applyAlignment="1">
      <alignment horizontal="right" vertical="center" wrapText="1"/>
    </xf>
    <xf numFmtId="189" fontId="27" fillId="0" borderId="132" xfId="33" applyNumberFormat="1" applyFont="1" applyFill="1" applyBorder="1" applyAlignment="1">
      <alignment horizontal="right" vertical="center" wrapText="1"/>
    </xf>
    <xf numFmtId="0" fontId="20" fillId="0" borderId="111" xfId="0" applyFont="1" applyFill="1" applyBorder="1" applyAlignment="1">
      <alignment horizontal="center" vertical="center" wrapText="1"/>
    </xf>
    <xf numFmtId="189" fontId="20" fillId="0" borderId="133" xfId="0" applyNumberFormat="1" applyFont="1" applyFill="1" applyBorder="1" applyAlignment="1">
      <alignment vertical="center"/>
    </xf>
    <xf numFmtId="189" fontId="27" fillId="0" borderId="134" xfId="33" applyNumberFormat="1" applyFont="1" applyFill="1" applyBorder="1" applyAlignment="1">
      <alignment horizontal="right" vertical="center" wrapText="1"/>
    </xf>
    <xf numFmtId="189" fontId="27" fillId="0" borderId="135" xfId="33" applyNumberFormat="1" applyFont="1" applyFill="1" applyBorder="1" applyAlignment="1">
      <alignment horizontal="right" vertical="center" wrapText="1"/>
    </xf>
    <xf numFmtId="189" fontId="27" fillId="0" borderId="81" xfId="33" applyNumberFormat="1" applyFont="1" applyFill="1" applyBorder="1" applyAlignment="1">
      <alignment horizontal="right" vertical="center" wrapText="1"/>
    </xf>
    <xf numFmtId="189" fontId="27" fillId="0" borderId="114" xfId="33" applyNumberFormat="1" applyFont="1" applyFill="1" applyBorder="1" applyAlignment="1">
      <alignment horizontal="right" vertical="center" wrapText="1"/>
    </xf>
    <xf numFmtId="0" fontId="20" fillId="0" borderId="136" xfId="0" applyFont="1" applyFill="1" applyBorder="1" applyAlignment="1">
      <alignment horizontal="center" vertical="center" wrapText="1"/>
    </xf>
    <xf numFmtId="189" fontId="20" fillId="0" borderId="116" xfId="0" applyNumberFormat="1" applyFont="1" applyFill="1" applyBorder="1" applyAlignment="1">
      <alignment vertical="center"/>
    </xf>
    <xf numFmtId="189" fontId="27" fillId="0" borderId="117" xfId="33" applyNumberFormat="1" applyFont="1" applyFill="1" applyBorder="1" applyAlignment="1">
      <alignment horizontal="right" vertical="center" wrapText="1"/>
    </xf>
    <xf numFmtId="189" fontId="27" fillId="0" borderId="118" xfId="33" applyNumberFormat="1" applyFont="1" applyFill="1" applyBorder="1" applyAlignment="1">
      <alignment horizontal="right" vertical="center" wrapText="1"/>
    </xf>
    <xf numFmtId="189" fontId="27" fillId="0" borderId="119" xfId="33" applyNumberFormat="1" applyFont="1" applyFill="1" applyBorder="1" applyAlignment="1">
      <alignment horizontal="right" vertical="center" wrapText="1"/>
    </xf>
    <xf numFmtId="189" fontId="27" fillId="0" borderId="120" xfId="33" applyNumberFormat="1" applyFont="1" applyFill="1" applyBorder="1" applyAlignment="1">
      <alignment horizontal="right" vertical="center" wrapText="1"/>
    </xf>
    <xf numFmtId="0" fontId="26" fillId="0" borderId="0" xfId="0" applyFont="1" applyFill="1" applyAlignment="1">
      <alignment vertical="center"/>
    </xf>
    <xf numFmtId="20" fontId="26" fillId="0" borderId="0" xfId="0" applyNumberFormat="1" applyFont="1" applyFill="1" applyAlignment="1">
      <alignment vertical="center"/>
    </xf>
    <xf numFmtId="0" fontId="23" fillId="0" borderId="0" xfId="0" applyFont="1" applyFill="1" applyAlignment="1">
      <alignment vertical="center"/>
    </xf>
    <xf numFmtId="0" fontId="31" fillId="0" borderId="91" xfId="0" applyFont="1" applyFill="1" applyBorder="1" applyAlignment="1">
      <alignment horizontal="center" vertical="center" wrapText="1"/>
    </xf>
    <xf numFmtId="0" fontId="31" fillId="0" borderId="92" xfId="0" applyFont="1" applyFill="1" applyBorder="1" applyAlignment="1">
      <alignment horizontal="center" vertical="center" wrapText="1"/>
    </xf>
    <xf numFmtId="0" fontId="31" fillId="0" borderId="93" xfId="0" applyFont="1" applyFill="1" applyBorder="1" applyAlignment="1">
      <alignment horizontal="center" vertical="center" wrapText="1"/>
    </xf>
    <xf numFmtId="0" fontId="31" fillId="0" borderId="94" xfId="0" applyFont="1" applyFill="1" applyBorder="1" applyAlignment="1">
      <alignment horizontal="center" vertical="center" wrapText="1"/>
    </xf>
    <xf numFmtId="0" fontId="31" fillId="0" borderId="95" xfId="0" applyFont="1" applyFill="1" applyBorder="1" applyAlignment="1">
      <alignment horizontal="center" vertical="center" wrapText="1"/>
    </xf>
    <xf numFmtId="0" fontId="20" fillId="0" borderId="96" xfId="0" applyFont="1" applyFill="1" applyBorder="1" applyAlignment="1">
      <alignment horizontal="center" vertical="center" wrapText="1"/>
    </xf>
    <xf numFmtId="189" fontId="20" fillId="0" borderId="40" xfId="0" applyNumberFormat="1" applyFont="1" applyFill="1" applyBorder="1" applyAlignment="1">
      <alignment horizontal="right" vertical="center" wrapText="1"/>
    </xf>
    <xf numFmtId="189" fontId="20" fillId="0" borderId="97" xfId="0" applyNumberFormat="1" applyFont="1" applyFill="1" applyBorder="1" applyAlignment="1">
      <alignment horizontal="right" vertical="center" wrapText="1"/>
    </xf>
    <xf numFmtId="189" fontId="20" fillId="0" borderId="98" xfId="0" applyNumberFormat="1" applyFont="1" applyFill="1" applyBorder="1" applyAlignment="1">
      <alignment horizontal="right" vertical="center" wrapText="1"/>
    </xf>
    <xf numFmtId="189" fontId="20" fillId="0" borderId="99" xfId="0" applyNumberFormat="1" applyFont="1" applyFill="1" applyBorder="1" applyAlignment="1">
      <alignment horizontal="right" vertical="center" wrapText="1"/>
    </xf>
    <xf numFmtId="189" fontId="20" fillId="0" borderId="100" xfId="0" applyNumberFormat="1" applyFont="1" applyFill="1" applyBorder="1" applyAlignment="1">
      <alignment horizontal="right" vertical="center" wrapText="1"/>
    </xf>
    <xf numFmtId="0" fontId="20" fillId="0" borderId="101" xfId="0" applyFont="1" applyFill="1" applyBorder="1" applyAlignment="1">
      <alignment horizontal="center" vertical="center" wrapText="1"/>
    </xf>
    <xf numFmtId="189" fontId="20" fillId="0" borderId="60" xfId="0" applyNumberFormat="1" applyFont="1" applyFill="1" applyBorder="1" applyAlignment="1">
      <alignment horizontal="right" vertical="center" wrapText="1"/>
    </xf>
    <xf numFmtId="189" fontId="20" fillId="0" borderId="102" xfId="0" applyNumberFormat="1" applyFont="1" applyFill="1" applyBorder="1" applyAlignment="1">
      <alignment horizontal="right" vertical="center" wrapText="1"/>
    </xf>
    <xf numFmtId="189" fontId="20" fillId="0" borderId="103" xfId="0" applyNumberFormat="1" applyFont="1" applyFill="1" applyBorder="1" applyAlignment="1">
      <alignment horizontal="right" vertical="center" wrapText="1"/>
    </xf>
    <xf numFmtId="189" fontId="20" fillId="0" borderId="104" xfId="0" applyNumberFormat="1" applyFont="1" applyFill="1" applyBorder="1" applyAlignment="1">
      <alignment horizontal="right" vertical="center" wrapText="1"/>
    </xf>
    <xf numFmtId="189" fontId="20" fillId="0" borderId="89" xfId="0" applyNumberFormat="1" applyFont="1" applyFill="1" applyBorder="1" applyAlignment="1">
      <alignment horizontal="right" vertical="center" wrapText="1"/>
    </xf>
    <xf numFmtId="189" fontId="20" fillId="0" borderId="63" xfId="0" applyNumberFormat="1" applyFont="1" applyFill="1" applyBorder="1" applyAlignment="1">
      <alignment horizontal="right" vertical="center" wrapText="1"/>
    </xf>
    <xf numFmtId="189" fontId="20" fillId="0" borderId="24" xfId="0" applyNumberFormat="1" applyFont="1" applyFill="1" applyBorder="1" applyAlignment="1">
      <alignment horizontal="right" vertical="center" wrapText="1"/>
    </xf>
    <xf numFmtId="189" fontId="20" fillId="0" borderId="105" xfId="0" applyNumberFormat="1" applyFont="1" applyFill="1" applyBorder="1" applyAlignment="1">
      <alignment horizontal="right" vertical="center" wrapText="1"/>
    </xf>
    <xf numFmtId="189" fontId="20" fillId="0" borderId="106" xfId="0" applyNumberFormat="1" applyFont="1" applyFill="1" applyBorder="1" applyAlignment="1">
      <alignment horizontal="right" vertical="center" wrapText="1"/>
    </xf>
    <xf numFmtId="189" fontId="20" fillId="0" borderId="26" xfId="0" applyNumberFormat="1" applyFont="1" applyFill="1" applyBorder="1" applyAlignment="1">
      <alignment horizontal="right" vertical="center" wrapText="1"/>
    </xf>
    <xf numFmtId="0" fontId="20" fillId="0" borderId="107" xfId="0" applyFont="1" applyFill="1" applyBorder="1" applyAlignment="1">
      <alignment horizontal="center" vertical="center" wrapText="1"/>
    </xf>
    <xf numFmtId="189" fontId="20" fillId="0" borderId="55" xfId="0" applyNumberFormat="1" applyFont="1" applyFill="1" applyBorder="1" applyAlignment="1">
      <alignment horizontal="right" vertical="center" wrapText="1"/>
    </xf>
    <xf numFmtId="189" fontId="20" fillId="0" borderId="108" xfId="0" applyNumberFormat="1" applyFont="1" applyFill="1" applyBorder="1" applyAlignment="1">
      <alignment horizontal="right" vertical="center" wrapText="1"/>
    </xf>
    <xf numFmtId="189" fontId="20" fillId="0" borderId="109" xfId="0" applyNumberFormat="1" applyFont="1" applyFill="1" applyBorder="1" applyAlignment="1">
      <alignment horizontal="right" vertical="center" wrapText="1"/>
    </xf>
    <xf numFmtId="189" fontId="20" fillId="0" borderId="110" xfId="0" applyNumberFormat="1" applyFont="1" applyFill="1" applyBorder="1" applyAlignment="1">
      <alignment horizontal="right" vertical="center" wrapText="1"/>
    </xf>
    <xf numFmtId="189" fontId="20" fillId="0" borderId="88" xfId="0" applyNumberFormat="1" applyFont="1" applyFill="1" applyBorder="1" applyAlignment="1">
      <alignment horizontal="right" vertical="center" wrapText="1"/>
    </xf>
    <xf numFmtId="0" fontId="20" fillId="0" borderId="111" xfId="0" applyFont="1" applyFill="1" applyBorder="1" applyAlignment="1">
      <alignment horizontal="center" vertical="center" shrinkToFit="1"/>
    </xf>
    <xf numFmtId="189" fontId="20" fillId="0" borderId="80" xfId="0" applyNumberFormat="1" applyFont="1" applyFill="1" applyBorder="1" applyAlignment="1">
      <alignment horizontal="right" vertical="center" wrapText="1"/>
    </xf>
    <xf numFmtId="189" fontId="20" fillId="0" borderId="112" xfId="0" applyNumberFormat="1" applyFont="1" applyFill="1" applyBorder="1" applyAlignment="1">
      <alignment horizontal="right" vertical="center" wrapText="1"/>
    </xf>
    <xf numFmtId="189" fontId="20" fillId="0" borderId="36" xfId="0" applyNumberFormat="1" applyFont="1" applyFill="1" applyBorder="1" applyAlignment="1">
      <alignment horizontal="right" vertical="center" wrapText="1"/>
    </xf>
    <xf numFmtId="189" fontId="20" fillId="0" borderId="113" xfId="0" applyNumberFormat="1" applyFont="1" applyFill="1" applyBorder="1" applyAlignment="1">
      <alignment horizontal="right" vertical="center" wrapText="1"/>
    </xf>
    <xf numFmtId="189" fontId="20" fillId="0" borderId="114" xfId="0" applyNumberFormat="1" applyFont="1" applyFill="1" applyBorder="1" applyAlignment="1">
      <alignment horizontal="right" vertical="center" wrapText="1"/>
    </xf>
    <xf numFmtId="0" fontId="31" fillId="0" borderId="115" xfId="0" applyFont="1" applyFill="1" applyBorder="1" applyAlignment="1">
      <alignment horizontal="center" vertical="center" wrapText="1"/>
    </xf>
    <xf numFmtId="189" fontId="20" fillId="0" borderId="98" xfId="0" applyNumberFormat="1" applyFont="1" applyFill="1" applyBorder="1" applyAlignment="1">
      <alignment vertical="center"/>
    </xf>
    <xf numFmtId="189" fontId="20" fillId="0" borderId="97" xfId="0" applyNumberFormat="1" applyFont="1" applyFill="1" applyBorder="1" applyAlignment="1">
      <alignment vertical="center" wrapText="1"/>
    </xf>
    <xf numFmtId="189" fontId="20" fillId="0" borderId="100" xfId="0" applyNumberFormat="1" applyFont="1" applyFill="1" applyBorder="1" applyAlignment="1">
      <alignment vertical="center" wrapText="1"/>
    </xf>
    <xf numFmtId="189" fontId="20" fillId="0" borderId="103" xfId="0" applyNumberFormat="1" applyFont="1" applyFill="1" applyBorder="1"/>
    <xf numFmtId="189" fontId="20" fillId="0" borderId="102" xfId="0" applyNumberFormat="1" applyFont="1" applyFill="1" applyBorder="1" applyAlignment="1">
      <alignment horizontal="right" wrapText="1"/>
    </xf>
    <xf numFmtId="3" fontId="20" fillId="0" borderId="0" xfId="0" applyNumberFormat="1" applyFont="1" applyFill="1"/>
    <xf numFmtId="189" fontId="20" fillId="0" borderId="105" xfId="0" applyNumberFormat="1" applyFont="1" applyFill="1" applyBorder="1"/>
    <xf numFmtId="189" fontId="20" fillId="0" borderId="24" xfId="0" applyNumberFormat="1" applyFont="1" applyFill="1" applyBorder="1" applyAlignment="1">
      <alignment horizontal="right" wrapText="1"/>
    </xf>
    <xf numFmtId="189" fontId="20" fillId="0" borderId="109" xfId="0" applyNumberFormat="1" applyFont="1" applyFill="1" applyBorder="1"/>
    <xf numFmtId="189" fontId="20" fillId="0" borderId="108" xfId="0" applyNumberFormat="1" applyFont="1" applyFill="1" applyBorder="1" applyAlignment="1">
      <alignment horizontal="right" wrapText="1"/>
    </xf>
    <xf numFmtId="189" fontId="20" fillId="0" borderId="36" xfId="0" applyNumberFormat="1" applyFont="1" applyFill="1" applyBorder="1"/>
    <xf numFmtId="189" fontId="20" fillId="0" borderId="90" xfId="0" applyNumberFormat="1" applyFont="1" applyFill="1" applyBorder="1" applyAlignment="1">
      <alignment horizontal="right" vertical="center" wrapText="1"/>
    </xf>
    <xf numFmtId="189" fontId="20" fillId="0" borderId="112" xfId="0" applyNumberFormat="1" applyFont="1" applyFill="1" applyBorder="1" applyAlignment="1">
      <alignment horizontal="right" wrapText="1"/>
    </xf>
    <xf numFmtId="0" fontId="21" fillId="0" borderId="0" xfId="0" applyFont="1" applyFill="1" applyAlignment="1">
      <alignment vertical="center"/>
    </xf>
    <xf numFmtId="20" fontId="21" fillId="0" borderId="0" xfId="0" applyNumberFormat="1" applyFont="1" applyFill="1" applyAlignment="1">
      <alignment vertical="center"/>
    </xf>
    <xf numFmtId="0" fontId="21" fillId="0" borderId="0" xfId="0" applyFont="1" applyFill="1"/>
    <xf numFmtId="0" fontId="36" fillId="0" borderId="0" xfId="0" applyFont="1" applyFill="1" applyAlignment="1">
      <alignment horizontal="left" vertical="center"/>
    </xf>
    <xf numFmtId="0" fontId="21" fillId="0" borderId="0" xfId="0" applyFont="1" applyFill="1" applyAlignment="1">
      <alignment horizontal="left" vertical="center"/>
    </xf>
    <xf numFmtId="0" fontId="26" fillId="0" borderId="0" xfId="0" applyFont="1" applyFill="1" applyAlignment="1"/>
    <xf numFmtId="0" fontId="21" fillId="0" borderId="0" xfId="0" applyFont="1" applyFill="1" applyAlignment="1">
      <alignment horizontal="center" vertical="center"/>
    </xf>
    <xf numFmtId="0" fontId="1"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ont="1" applyFill="1" applyBorder="1" applyAlignment="1">
      <alignment horizontal="left" vertical="center"/>
    </xf>
    <xf numFmtId="0" fontId="21" fillId="0" borderId="0" xfId="0" applyFont="1" applyFill="1" applyBorder="1" applyAlignment="1">
      <alignment horizontal="left" vertical="center"/>
    </xf>
    <xf numFmtId="0" fontId="20" fillId="0" borderId="84" xfId="0" applyFont="1" applyFill="1" applyBorder="1" applyAlignment="1">
      <alignment horizontal="center" vertical="center" wrapText="1"/>
    </xf>
    <xf numFmtId="0" fontId="20" fillId="0" borderId="85" xfId="0" applyFont="1" applyFill="1" applyBorder="1" applyAlignment="1">
      <alignment horizontal="center" vertical="center" wrapText="1"/>
    </xf>
    <xf numFmtId="0" fontId="20" fillId="0" borderId="86" xfId="0" applyFont="1" applyFill="1" applyBorder="1" applyAlignment="1">
      <alignment horizontal="center" vertical="center" wrapText="1"/>
    </xf>
    <xf numFmtId="189" fontId="27" fillId="0" borderId="49" xfId="0" applyNumberFormat="1" applyFont="1" applyFill="1" applyBorder="1" applyAlignment="1">
      <alignment horizontal="right" vertical="center" wrapText="1"/>
    </xf>
    <xf numFmtId="189" fontId="27" fillId="0" borderId="50" xfId="0" applyNumberFormat="1" applyFont="1" applyFill="1" applyBorder="1" applyAlignment="1">
      <alignment horizontal="right" vertical="center" wrapText="1"/>
    </xf>
    <xf numFmtId="3" fontId="27" fillId="0" borderId="11" xfId="0" applyNumberFormat="1" applyFont="1" applyFill="1" applyBorder="1" applyAlignment="1">
      <alignment horizontal="right" vertical="center"/>
    </xf>
    <xf numFmtId="0" fontId="20" fillId="0" borderId="32" xfId="0" applyFont="1" applyFill="1" applyBorder="1" applyAlignment="1">
      <alignment horizontal="right" vertical="center" wrapText="1"/>
    </xf>
    <xf numFmtId="0" fontId="20" fillId="0" borderId="66" xfId="0" applyFont="1" applyFill="1" applyBorder="1" applyAlignment="1">
      <alignment horizontal="right" vertical="center" wrapText="1"/>
    </xf>
    <xf numFmtId="189" fontId="27" fillId="0" borderId="64" xfId="0" applyNumberFormat="1" applyFont="1" applyFill="1" applyBorder="1" applyAlignment="1">
      <alignment horizontal="right" vertical="center" wrapText="1"/>
    </xf>
    <xf numFmtId="189" fontId="27" fillId="0" borderId="65" xfId="0" applyNumberFormat="1" applyFont="1" applyFill="1" applyBorder="1" applyAlignment="1">
      <alignment horizontal="right" vertical="center" wrapText="1"/>
    </xf>
    <xf numFmtId="189" fontId="27" fillId="0" borderId="26" xfId="0" applyNumberFormat="1" applyFont="1" applyFill="1" applyBorder="1" applyAlignment="1">
      <alignment horizontal="right" vertical="center" wrapText="1"/>
    </xf>
    <xf numFmtId="0" fontId="20" fillId="0" borderId="87" xfId="0" applyFont="1" applyFill="1" applyBorder="1" applyAlignment="1">
      <alignment horizontal="right" vertical="center" wrapText="1"/>
    </xf>
    <xf numFmtId="0" fontId="20" fillId="0" borderId="56" xfId="0" applyFont="1" applyFill="1" applyBorder="1" applyAlignment="1">
      <alignment horizontal="right" vertical="center" wrapText="1"/>
    </xf>
    <xf numFmtId="189" fontId="27" fillId="0" borderId="53" xfId="0" applyNumberFormat="1" applyFont="1" applyFill="1" applyBorder="1" applyAlignment="1">
      <alignment horizontal="right" vertical="center" wrapText="1"/>
    </xf>
    <xf numFmtId="189" fontId="27" fillId="0" borderId="54" xfId="0" applyNumberFormat="1" applyFont="1" applyFill="1" applyBorder="1" applyAlignment="1">
      <alignment horizontal="right" vertical="center" wrapText="1"/>
    </xf>
    <xf numFmtId="189" fontId="27" fillId="0" borderId="88" xfId="0" applyNumberFormat="1" applyFont="1" applyFill="1" applyBorder="1" applyAlignment="1">
      <alignment horizontal="right" vertical="center" wrapText="1"/>
    </xf>
    <xf numFmtId="178" fontId="27" fillId="0" borderId="72" xfId="0" applyNumberFormat="1" applyFont="1" applyFill="1" applyBorder="1" applyAlignment="1">
      <alignment horizontal="right" vertical="center" wrapText="1"/>
    </xf>
    <xf numFmtId="178" fontId="27" fillId="0" borderId="73" xfId="0" applyNumberFormat="1" applyFont="1" applyFill="1" applyBorder="1" applyAlignment="1">
      <alignment horizontal="right" vertical="center" wrapText="1"/>
    </xf>
    <xf numFmtId="177" fontId="27" fillId="0" borderId="89" xfId="0" applyNumberFormat="1" applyFont="1" applyFill="1" applyBorder="1" applyAlignment="1">
      <alignment horizontal="right" vertical="center"/>
    </xf>
    <xf numFmtId="178" fontId="27" fillId="0" borderId="64" xfId="0" applyNumberFormat="1" applyFont="1" applyFill="1" applyBorder="1" applyAlignment="1">
      <alignment horizontal="right" vertical="center" wrapText="1"/>
    </xf>
    <xf numFmtId="178" fontId="27" fillId="0" borderId="65" xfId="0" applyNumberFormat="1" applyFont="1" applyFill="1" applyBorder="1" applyAlignment="1">
      <alignment horizontal="right" vertical="center" wrapText="1"/>
    </xf>
    <xf numFmtId="178" fontId="27" fillId="0" borderId="26" xfId="0" applyNumberFormat="1" applyFont="1" applyFill="1" applyBorder="1" applyAlignment="1">
      <alignment horizontal="right" vertical="center" wrapText="1"/>
    </xf>
    <xf numFmtId="178" fontId="27" fillId="0" borderId="53" xfId="0" applyNumberFormat="1" applyFont="1" applyFill="1" applyBorder="1" applyAlignment="1">
      <alignment horizontal="right" vertical="center" wrapText="1"/>
    </xf>
    <xf numFmtId="178" fontId="27" fillId="0" borderId="54" xfId="0" applyNumberFormat="1" applyFont="1" applyFill="1" applyBorder="1" applyAlignment="1">
      <alignment horizontal="right" vertical="center" wrapText="1"/>
    </xf>
    <xf numFmtId="178" fontId="27" fillId="0" borderId="88" xfId="0" applyNumberFormat="1" applyFont="1" applyFill="1" applyBorder="1" applyAlignment="1">
      <alignment horizontal="right" vertical="center" wrapText="1"/>
    </xf>
    <xf numFmtId="189" fontId="27" fillId="0" borderId="72" xfId="0" applyNumberFormat="1" applyFont="1" applyFill="1" applyBorder="1" applyAlignment="1">
      <alignment horizontal="right" vertical="center" wrapText="1"/>
    </xf>
    <xf numFmtId="189" fontId="27" fillId="0" borderId="73" xfId="0" applyNumberFormat="1" applyFont="1" applyFill="1" applyBorder="1" applyAlignment="1">
      <alignment horizontal="right" vertical="center" wrapText="1"/>
    </xf>
    <xf numFmtId="38" fontId="27" fillId="0" borderId="89" xfId="33" applyFont="1" applyFill="1" applyBorder="1" applyAlignment="1">
      <alignment horizontal="right" vertical="center"/>
    </xf>
    <xf numFmtId="0" fontId="20" fillId="0" borderId="77" xfId="0" applyFont="1" applyFill="1" applyBorder="1" applyAlignment="1">
      <alignment horizontal="right" vertical="center" wrapText="1"/>
    </xf>
    <xf numFmtId="0" fontId="20" fillId="0" borderId="81" xfId="0" applyFont="1" applyFill="1" applyBorder="1" applyAlignment="1">
      <alignment horizontal="right" vertical="center" wrapText="1"/>
    </xf>
    <xf numFmtId="189" fontId="27" fillId="0" borderId="78" xfId="0" applyNumberFormat="1" applyFont="1" applyFill="1" applyBorder="1" applyAlignment="1">
      <alignment horizontal="right" vertical="center" wrapText="1"/>
    </xf>
    <xf numFmtId="189" fontId="27" fillId="0" borderId="79" xfId="0" applyNumberFormat="1" applyFont="1" applyFill="1" applyBorder="1" applyAlignment="1">
      <alignment horizontal="right" vertical="center" wrapText="1"/>
    </xf>
    <xf numFmtId="189" fontId="27" fillId="0" borderId="90" xfId="0" applyNumberFormat="1" applyFont="1" applyFill="1" applyBorder="1" applyAlignment="1">
      <alignment horizontal="right" vertical="center" wrapText="1"/>
    </xf>
    <xf numFmtId="0" fontId="26" fillId="0" borderId="0" xfId="0" applyFont="1" applyFill="1" applyBorder="1"/>
    <xf numFmtId="0" fontId="21" fillId="0" borderId="0" xfId="0" applyFont="1" applyFill="1" applyAlignment="1">
      <alignment horizontal="right" vertical="center"/>
    </xf>
    <xf numFmtId="0" fontId="20" fillId="0" borderId="36" xfId="0" applyFont="1" applyFill="1" applyBorder="1" applyAlignment="1">
      <alignment horizontal="center" vertical="top"/>
    </xf>
    <xf numFmtId="0" fontId="20" fillId="0" borderId="37" xfId="0" applyFont="1" applyFill="1" applyBorder="1" applyAlignment="1">
      <alignment horizontal="center" vertical="top" shrinkToFit="1"/>
    </xf>
    <xf numFmtId="189" fontId="27" fillId="0" borderId="38" xfId="0" applyNumberFormat="1" applyFont="1" applyFill="1" applyBorder="1" applyAlignment="1">
      <alignment horizontal="right" vertical="center"/>
    </xf>
    <xf numFmtId="189" fontId="27" fillId="0" borderId="39" xfId="0" applyNumberFormat="1" applyFont="1" applyFill="1" applyBorder="1" applyAlignment="1">
      <alignment horizontal="right" vertical="center"/>
    </xf>
    <xf numFmtId="189" fontId="27" fillId="0" borderId="40" xfId="0" applyNumberFormat="1" applyFont="1" applyFill="1" applyBorder="1" applyAlignment="1">
      <alignment horizontal="right" vertical="center"/>
    </xf>
    <xf numFmtId="189" fontId="27" fillId="0" borderId="41" xfId="0" applyNumberFormat="1" applyFont="1" applyFill="1" applyBorder="1" applyAlignment="1">
      <alignment horizontal="right" vertical="center"/>
    </xf>
    <xf numFmtId="189" fontId="27" fillId="0" borderId="42" xfId="0" applyNumberFormat="1" applyFont="1" applyFill="1" applyBorder="1" applyAlignment="1">
      <alignment horizontal="right" vertical="center"/>
    </xf>
    <xf numFmtId="189" fontId="27" fillId="0" borderId="43" xfId="33" applyNumberFormat="1" applyFont="1" applyFill="1" applyBorder="1" applyAlignment="1">
      <alignment horizontal="right" vertical="center"/>
    </xf>
    <xf numFmtId="189" fontId="27" fillId="0" borderId="44" xfId="33" applyNumberFormat="1" applyFont="1" applyFill="1" applyBorder="1" applyAlignment="1">
      <alignment horizontal="right" vertical="center"/>
    </xf>
    <xf numFmtId="189" fontId="27" fillId="0" borderId="45" xfId="33" applyNumberFormat="1" applyFont="1" applyFill="1" applyBorder="1" applyAlignment="1">
      <alignment horizontal="right" vertical="center"/>
    </xf>
    <xf numFmtId="189" fontId="27" fillId="0" borderId="46" xfId="33" applyNumberFormat="1" applyFont="1" applyFill="1" applyBorder="1" applyAlignment="1">
      <alignment horizontal="right" vertical="center"/>
    </xf>
    <xf numFmtId="189" fontId="27" fillId="0" borderId="47" xfId="33" applyNumberFormat="1" applyFont="1" applyFill="1" applyBorder="1" applyAlignment="1">
      <alignment horizontal="right" vertical="center"/>
    </xf>
    <xf numFmtId="0" fontId="20" fillId="0" borderId="48" xfId="0" applyFont="1" applyFill="1" applyBorder="1" applyAlignment="1">
      <alignment horizontal="justify" vertical="center" wrapText="1"/>
    </xf>
    <xf numFmtId="189" fontId="27" fillId="0" borderId="49" xfId="33" applyNumberFormat="1" applyFont="1" applyFill="1" applyBorder="1" applyAlignment="1">
      <alignment horizontal="right" vertical="center"/>
    </xf>
    <xf numFmtId="189" fontId="27" fillId="0" borderId="50" xfId="33" applyNumberFormat="1" applyFont="1" applyFill="1" applyBorder="1" applyAlignment="1">
      <alignment horizontal="right" vertical="center"/>
    </xf>
    <xf numFmtId="189" fontId="27" fillId="0" borderId="0" xfId="33" applyNumberFormat="1" applyFont="1" applyFill="1" applyBorder="1" applyAlignment="1">
      <alignment horizontal="right" vertical="center"/>
    </xf>
    <xf numFmtId="189" fontId="27" fillId="0" borderId="51" xfId="33" applyNumberFormat="1" applyFont="1" applyFill="1" applyBorder="1" applyAlignment="1">
      <alignment horizontal="right" vertical="center"/>
    </xf>
    <xf numFmtId="189" fontId="27" fillId="0" borderId="52" xfId="33" applyNumberFormat="1" applyFont="1" applyFill="1" applyBorder="1" applyAlignment="1">
      <alignment horizontal="right" vertical="center"/>
    </xf>
    <xf numFmtId="189" fontId="27" fillId="0" borderId="53" xfId="33" applyNumberFormat="1" applyFont="1" applyFill="1" applyBorder="1" applyAlignment="1">
      <alignment horizontal="right" vertical="center"/>
    </xf>
    <xf numFmtId="189" fontId="27" fillId="0" borderId="54" xfId="33" applyNumberFormat="1" applyFont="1" applyFill="1" applyBorder="1" applyAlignment="1">
      <alignment horizontal="right" vertical="center"/>
    </xf>
    <xf numFmtId="189" fontId="27" fillId="0" borderId="55" xfId="33" applyNumberFormat="1" applyFont="1" applyFill="1" applyBorder="1" applyAlignment="1">
      <alignment horizontal="right" vertical="center"/>
    </xf>
    <xf numFmtId="189" fontId="27" fillId="0" borderId="56" xfId="33" applyNumberFormat="1" applyFont="1" applyFill="1" applyBorder="1" applyAlignment="1">
      <alignment horizontal="right" vertical="center"/>
    </xf>
    <xf numFmtId="189" fontId="27" fillId="0" borderId="57" xfId="33" applyNumberFormat="1" applyFont="1" applyFill="1" applyBorder="1" applyAlignment="1">
      <alignment horizontal="right" vertical="center"/>
    </xf>
    <xf numFmtId="189" fontId="27" fillId="0" borderId="58" xfId="33" applyNumberFormat="1" applyFont="1" applyFill="1" applyBorder="1" applyAlignment="1">
      <alignment horizontal="right" vertical="center"/>
    </xf>
    <xf numFmtId="189" fontId="27" fillId="0" borderId="59" xfId="33" applyNumberFormat="1" applyFont="1" applyFill="1" applyBorder="1" applyAlignment="1">
      <alignment horizontal="right" vertical="center"/>
    </xf>
    <xf numFmtId="189" fontId="26" fillId="0" borderId="59" xfId="33" applyNumberFormat="1" applyFont="1" applyFill="1" applyBorder="1" applyAlignment="1">
      <alignment horizontal="right" vertical="center"/>
    </xf>
    <xf numFmtId="189" fontId="27" fillId="0" borderId="60" xfId="33" applyNumberFormat="1" applyFont="1" applyFill="1" applyBorder="1" applyAlignment="1">
      <alignment horizontal="right" vertical="center"/>
    </xf>
    <xf numFmtId="189" fontId="27" fillId="0" borderId="61" xfId="33" applyNumberFormat="1" applyFont="1" applyFill="1" applyBorder="1" applyAlignment="1">
      <alignment horizontal="right" vertical="center"/>
    </xf>
    <xf numFmtId="189" fontId="27" fillId="0" borderId="62" xfId="33" applyNumberFormat="1" applyFont="1" applyFill="1" applyBorder="1" applyAlignment="1">
      <alignment horizontal="right" vertical="center"/>
    </xf>
    <xf numFmtId="0" fontId="20" fillId="0" borderId="29" xfId="0" applyFont="1" applyFill="1" applyBorder="1" applyAlignment="1">
      <alignment horizontal="justify" vertical="center" wrapText="1"/>
    </xf>
    <xf numFmtId="0" fontId="26" fillId="0" borderId="63" xfId="0" applyFont="1" applyFill="1" applyBorder="1" applyAlignment="1">
      <alignment horizontal="justify" vertical="center" wrapText="1"/>
    </xf>
    <xf numFmtId="189" fontId="27" fillId="0" borderId="64" xfId="33" applyNumberFormat="1" applyFont="1" applyFill="1" applyBorder="1" applyAlignment="1">
      <alignment horizontal="right" vertical="center"/>
    </xf>
    <xf numFmtId="189" fontId="27" fillId="0" borderId="65" xfId="33" applyNumberFormat="1" applyFont="1" applyFill="1" applyBorder="1" applyAlignment="1">
      <alignment horizontal="right" vertical="center"/>
    </xf>
    <xf numFmtId="189" fontId="27" fillId="0" borderId="63" xfId="33" applyNumberFormat="1" applyFont="1" applyFill="1" applyBorder="1" applyAlignment="1">
      <alignment horizontal="right" vertical="center"/>
    </xf>
    <xf numFmtId="189" fontId="27" fillId="0" borderId="66" xfId="33" applyNumberFormat="1" applyFont="1" applyFill="1" applyBorder="1" applyAlignment="1">
      <alignment horizontal="right" vertical="center"/>
    </xf>
    <xf numFmtId="189" fontId="27" fillId="0" borderId="67" xfId="33" applyNumberFormat="1" applyFont="1" applyFill="1" applyBorder="1" applyAlignment="1">
      <alignment horizontal="right" vertical="center"/>
    </xf>
    <xf numFmtId="0" fontId="26" fillId="0" borderId="68" xfId="0" applyFont="1" applyFill="1" applyBorder="1" applyAlignment="1">
      <alignment horizontal="justify" vertical="center" wrapText="1"/>
    </xf>
    <xf numFmtId="0" fontId="20" fillId="0" borderId="69" xfId="0" applyFont="1" applyFill="1" applyBorder="1" applyAlignment="1">
      <alignment horizontal="justify" vertical="center" wrapText="1"/>
    </xf>
    <xf numFmtId="0" fontId="26" fillId="0" borderId="70" xfId="0" applyFont="1" applyFill="1" applyBorder="1" applyAlignment="1">
      <alignment horizontal="justify" vertical="center" wrapText="1"/>
    </xf>
    <xf numFmtId="38" fontId="27" fillId="0" borderId="58" xfId="33" applyFont="1" applyFill="1" applyBorder="1" applyAlignment="1">
      <alignment horizontal="right" vertical="center"/>
    </xf>
    <xf numFmtId="38" fontId="27" fillId="0" borderId="59" xfId="33" applyFont="1" applyFill="1" applyBorder="1" applyAlignment="1">
      <alignment horizontal="right" vertical="center"/>
    </xf>
    <xf numFmtId="38" fontId="26" fillId="0" borderId="59" xfId="33" applyFont="1" applyFill="1" applyBorder="1" applyAlignment="1">
      <alignment horizontal="right" vertical="center"/>
    </xf>
    <xf numFmtId="38" fontId="27" fillId="0" borderId="60" xfId="33" applyFont="1" applyFill="1" applyBorder="1" applyAlignment="1">
      <alignment horizontal="right" vertical="center"/>
    </xf>
    <xf numFmtId="38" fontId="27" fillId="0" borderId="61" xfId="33" applyFont="1" applyFill="1" applyBorder="1" applyAlignment="1">
      <alignment horizontal="right" vertical="center"/>
    </xf>
    <xf numFmtId="182" fontId="27" fillId="0" borderId="64" xfId="33" applyNumberFormat="1" applyFont="1" applyFill="1" applyBorder="1" applyAlignment="1">
      <alignment horizontal="right" vertical="center"/>
    </xf>
    <xf numFmtId="182" fontId="27" fillId="0" borderId="65" xfId="33" applyNumberFormat="1" applyFont="1" applyFill="1" applyBorder="1" applyAlignment="1">
      <alignment horizontal="right" vertical="center"/>
    </xf>
    <xf numFmtId="182" fontId="27" fillId="0" borderId="63" xfId="33" applyNumberFormat="1" applyFont="1" applyFill="1" applyBorder="1" applyAlignment="1">
      <alignment horizontal="right" vertical="center"/>
    </xf>
    <xf numFmtId="182" fontId="27" fillId="0" borderId="66" xfId="33" applyNumberFormat="1" applyFont="1" applyFill="1" applyBorder="1" applyAlignment="1">
      <alignment horizontal="right" vertical="center"/>
    </xf>
    <xf numFmtId="0" fontId="20" fillId="0" borderId="71" xfId="0" applyFont="1" applyFill="1" applyBorder="1" applyAlignment="1">
      <alignment horizontal="justify" vertical="center" wrapText="1"/>
    </xf>
    <xf numFmtId="0" fontId="26" fillId="0" borderId="55" xfId="0" applyFont="1" applyFill="1" applyBorder="1" applyAlignment="1">
      <alignment horizontal="justify" vertical="center" wrapText="1"/>
    </xf>
    <xf numFmtId="182" fontId="27" fillId="0" borderId="53" xfId="33" applyNumberFormat="1" applyFont="1" applyFill="1" applyBorder="1" applyAlignment="1">
      <alignment horizontal="right" vertical="center"/>
    </xf>
    <xf numFmtId="182" fontId="27" fillId="0" borderId="54" xfId="33" applyNumberFormat="1" applyFont="1" applyFill="1" applyBorder="1" applyAlignment="1">
      <alignment horizontal="right" vertical="center"/>
    </xf>
    <xf numFmtId="182" fontId="27" fillId="0" borderId="55" xfId="33" applyNumberFormat="1" applyFont="1" applyFill="1" applyBorder="1" applyAlignment="1">
      <alignment horizontal="right" vertical="center"/>
    </xf>
    <xf numFmtId="182" fontId="27" fillId="0" borderId="56" xfId="33" applyNumberFormat="1" applyFont="1" applyFill="1" applyBorder="1" applyAlignment="1">
      <alignment horizontal="right" vertical="center"/>
    </xf>
    <xf numFmtId="189" fontId="27" fillId="0" borderId="72" xfId="33" applyNumberFormat="1" applyFont="1" applyFill="1" applyBorder="1" applyAlignment="1">
      <alignment horizontal="right" vertical="center"/>
    </xf>
    <xf numFmtId="189" fontId="27" fillId="0" borderId="73" xfId="33" applyNumberFormat="1" applyFont="1" applyFill="1" applyBorder="1" applyAlignment="1">
      <alignment horizontal="right" vertical="center"/>
    </xf>
    <xf numFmtId="189" fontId="27" fillId="0" borderId="74" xfId="33" applyNumberFormat="1" applyFont="1" applyFill="1" applyBorder="1" applyAlignment="1">
      <alignment horizontal="right" vertical="center"/>
    </xf>
    <xf numFmtId="189" fontId="27" fillId="0" borderId="75" xfId="33" applyNumberFormat="1" applyFont="1" applyFill="1" applyBorder="1" applyAlignment="1">
      <alignment horizontal="right" vertical="center"/>
    </xf>
    <xf numFmtId="189" fontId="27" fillId="0" borderId="76" xfId="33" applyNumberFormat="1" applyFont="1" applyFill="1" applyBorder="1" applyAlignment="1">
      <alignment horizontal="right" vertical="center"/>
    </xf>
    <xf numFmtId="0" fontId="20" fillId="0" borderId="32" xfId="0" applyFont="1" applyFill="1" applyBorder="1" applyAlignment="1">
      <alignment horizontal="justify" vertical="center" wrapText="1"/>
    </xf>
    <xf numFmtId="0" fontId="20" fillId="0" borderId="77" xfId="0" applyFont="1" applyFill="1" applyBorder="1" applyAlignment="1">
      <alignment horizontal="justify" vertical="center" wrapText="1"/>
    </xf>
    <xf numFmtId="189" fontId="27" fillId="0" borderId="78" xfId="33" applyNumberFormat="1" applyFont="1" applyFill="1" applyBorder="1" applyAlignment="1">
      <alignment horizontal="right" vertical="center"/>
    </xf>
    <xf numFmtId="189" fontId="27" fillId="0" borderId="79" xfId="33" applyNumberFormat="1" applyFont="1" applyFill="1" applyBorder="1" applyAlignment="1">
      <alignment horizontal="right" vertical="center"/>
    </xf>
    <xf numFmtId="189" fontId="27" fillId="0" borderId="80" xfId="33" applyNumberFormat="1" applyFont="1" applyFill="1" applyBorder="1" applyAlignment="1">
      <alignment horizontal="right" vertical="center"/>
    </xf>
    <xf numFmtId="189" fontId="27" fillId="0" borderId="81" xfId="33" applyNumberFormat="1" applyFont="1" applyFill="1" applyBorder="1" applyAlignment="1">
      <alignment horizontal="right" vertical="center"/>
    </xf>
    <xf numFmtId="189" fontId="27" fillId="0" borderId="82" xfId="33" applyNumberFormat="1" applyFont="1" applyFill="1" applyBorder="1" applyAlignment="1">
      <alignment horizontal="right" vertical="center"/>
    </xf>
    <xf numFmtId="0" fontId="35" fillId="0" borderId="40"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0" xfId="0" applyFont="1" applyFill="1" applyAlignment="1">
      <alignment horizontal="left" vertical="center"/>
    </xf>
    <xf numFmtId="0" fontId="30" fillId="0" borderId="0" xfId="0" applyFont="1" applyFill="1"/>
    <xf numFmtId="0" fontId="1" fillId="0" borderId="0" xfId="0" applyFont="1" applyFill="1" applyAlignment="1">
      <alignment horizontal="left" vertical="center"/>
    </xf>
    <xf numFmtId="0" fontId="25" fillId="0" borderId="0" xfId="0" applyFont="1" applyFill="1"/>
    <xf numFmtId="177" fontId="20" fillId="0" borderId="0" xfId="0" applyNumberFormat="1" applyFont="1" applyFill="1"/>
    <xf numFmtId="0" fontId="20" fillId="0" borderId="11" xfId="0" applyFont="1" applyFill="1" applyBorder="1" applyAlignment="1">
      <alignment horizontal="center" vertical="center"/>
    </xf>
    <xf numFmtId="0" fontId="20" fillId="0" borderId="12" xfId="0" applyFont="1" applyFill="1" applyBorder="1" applyAlignment="1">
      <alignment horizontal="center"/>
    </xf>
    <xf numFmtId="0" fontId="20" fillId="0" borderId="13" xfId="0" applyFont="1" applyFill="1" applyBorder="1" applyAlignment="1">
      <alignment horizontal="center"/>
    </xf>
    <xf numFmtId="0" fontId="20" fillId="0" borderId="14" xfId="0" applyFont="1" applyFill="1" applyBorder="1" applyAlignment="1">
      <alignment horizontal="center"/>
    </xf>
    <xf numFmtId="0" fontId="20" fillId="0" borderId="15" xfId="0" applyFont="1" applyFill="1" applyBorder="1" applyAlignment="1">
      <alignment horizontal="center"/>
    </xf>
    <xf numFmtId="177" fontId="20" fillId="0" borderId="13" xfId="0" applyNumberFormat="1" applyFont="1" applyFill="1" applyBorder="1" applyAlignment="1">
      <alignment horizontal="center"/>
    </xf>
    <xf numFmtId="0" fontId="20" fillId="0" borderId="16" xfId="0" applyFont="1" applyFill="1" applyBorder="1" applyAlignment="1">
      <alignment horizontal="center" vertical="top"/>
    </xf>
    <xf numFmtId="0" fontId="20" fillId="0" borderId="17" xfId="0" applyFont="1" applyFill="1" applyBorder="1" applyAlignment="1">
      <alignment horizontal="center" vertical="top"/>
    </xf>
    <xf numFmtId="0" fontId="20" fillId="0" borderId="18" xfId="0" applyFont="1" applyFill="1" applyBorder="1" applyAlignment="1">
      <alignment horizontal="center" vertical="top"/>
    </xf>
    <xf numFmtId="0" fontId="20" fillId="0" borderId="19" xfId="0" applyFont="1" applyFill="1" applyBorder="1" applyAlignment="1">
      <alignment horizontal="center" vertical="top"/>
    </xf>
    <xf numFmtId="177" fontId="20" fillId="0" borderId="17" xfId="0" applyNumberFormat="1" applyFont="1" applyFill="1" applyBorder="1" applyAlignment="1">
      <alignment horizontal="center" vertical="top"/>
    </xf>
    <xf numFmtId="0" fontId="27" fillId="0" borderId="20" xfId="0" applyFont="1" applyFill="1" applyBorder="1" applyAlignment="1">
      <alignment horizontal="right" vertical="center"/>
    </xf>
    <xf numFmtId="0" fontId="27" fillId="0" borderId="21" xfId="0" applyFont="1" applyFill="1" applyBorder="1" applyAlignment="1">
      <alignment horizontal="right" vertical="center"/>
    </xf>
    <xf numFmtId="177" fontId="27" fillId="0" borderId="22" xfId="0" applyNumberFormat="1" applyFont="1" applyFill="1" applyBorder="1" applyAlignment="1">
      <alignment horizontal="right" vertical="center"/>
    </xf>
    <xf numFmtId="0" fontId="27" fillId="0" borderId="24" xfId="0" applyFont="1" applyFill="1" applyBorder="1" applyAlignment="1">
      <alignment horizontal="right" vertical="center"/>
    </xf>
    <xf numFmtId="0" fontId="27" fillId="0" borderId="26" xfId="0" applyFont="1" applyFill="1" applyBorder="1" applyAlignment="1">
      <alignment horizontal="right" vertical="center"/>
    </xf>
    <xf numFmtId="0" fontId="27" fillId="0" borderId="27" xfId="0" applyFont="1" applyFill="1" applyBorder="1" applyAlignment="1">
      <alignment horizontal="right" vertical="center"/>
    </xf>
    <xf numFmtId="183" fontId="27" fillId="0" borderId="28" xfId="0" applyNumberFormat="1" applyFont="1" applyFill="1" applyBorder="1" applyAlignment="1">
      <alignment vertical="center"/>
    </xf>
    <xf numFmtId="184" fontId="27" fillId="0" borderId="15" xfId="0" applyNumberFormat="1" applyFont="1" applyFill="1" applyBorder="1" applyAlignment="1">
      <alignment horizontal="right" vertical="center"/>
    </xf>
    <xf numFmtId="0" fontId="20" fillId="0" borderId="32" xfId="0" applyFont="1" applyFill="1" applyBorder="1"/>
    <xf numFmtId="49" fontId="27" fillId="0" borderId="33" xfId="0" applyNumberFormat="1" applyFont="1" applyFill="1" applyBorder="1" applyAlignment="1">
      <alignment horizontal="center" vertical="center"/>
    </xf>
    <xf numFmtId="0" fontId="27" fillId="0" borderId="143" xfId="0" applyFont="1" applyFill="1" applyBorder="1" applyAlignment="1">
      <alignment horizontal="right" vertical="center"/>
    </xf>
    <xf numFmtId="0" fontId="27" fillId="0" borderId="111" xfId="0" applyFont="1" applyFill="1" applyBorder="1" applyAlignment="1">
      <alignment horizontal="right" vertical="center"/>
    </xf>
    <xf numFmtId="0" fontId="20" fillId="0" borderId="0" xfId="0" applyFont="1" applyFill="1" applyAlignment="1">
      <alignment horizontal="right"/>
    </xf>
    <xf numFmtId="0" fontId="20" fillId="0" borderId="33" xfId="0" applyFont="1" applyFill="1" applyBorder="1" applyAlignment="1">
      <alignment horizontal="center"/>
    </xf>
    <xf numFmtId="0" fontId="20" fillId="0" borderId="34" xfId="0" applyFont="1" applyFill="1" applyBorder="1" applyAlignment="1">
      <alignment horizontal="center" vertical="top"/>
    </xf>
    <xf numFmtId="0" fontId="20" fillId="0" borderId="27" xfId="0" applyFont="1" applyFill="1" applyBorder="1" applyAlignment="1">
      <alignment horizontal="right" vertical="center"/>
    </xf>
    <xf numFmtId="0" fontId="20" fillId="0" borderId="20" xfId="0" applyFont="1" applyFill="1" applyBorder="1" applyAlignment="1">
      <alignment horizontal="right" vertical="center"/>
    </xf>
    <xf numFmtId="0" fontId="20" fillId="0" borderId="35" xfId="0" applyFont="1" applyFill="1" applyBorder="1" applyAlignment="1">
      <alignment horizontal="right" vertical="center"/>
    </xf>
    <xf numFmtId="0" fontId="0" fillId="0" borderId="0" xfId="0" applyFont="1" applyFill="1" applyBorder="1" applyAlignment="1">
      <alignment vertical="center"/>
    </xf>
    <xf numFmtId="0" fontId="29" fillId="0" borderId="0" xfId="0" applyFont="1" applyFill="1" applyAlignment="1">
      <alignment vertical="center"/>
    </xf>
    <xf numFmtId="0" fontId="0" fillId="0" borderId="0" xfId="0" applyFont="1" applyFill="1" applyAlignment="1">
      <alignment vertical="center"/>
    </xf>
    <xf numFmtId="177" fontId="26" fillId="0" borderId="0" xfId="0" applyNumberFormat="1" applyFont="1" applyFill="1" applyAlignment="1">
      <alignment vertical="center"/>
    </xf>
    <xf numFmtId="187" fontId="26" fillId="0" borderId="0" xfId="0" applyNumberFormat="1" applyFont="1" applyFill="1"/>
    <xf numFmtId="185" fontId="20" fillId="0" borderId="0" xfId="0" applyNumberFormat="1" applyFont="1" applyFill="1"/>
    <xf numFmtId="188" fontId="20" fillId="0" borderId="0" xfId="0" applyNumberFormat="1" applyFont="1" applyFill="1"/>
    <xf numFmtId="0" fontId="1" fillId="0" borderId="0" xfId="0" applyFont="1" applyFill="1" applyAlignment="1">
      <alignment horizontal="left" vertical="top"/>
    </xf>
    <xf numFmtId="0" fontId="1" fillId="0" borderId="0" xfId="0" applyFont="1" applyFill="1"/>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justify" vertical="center" wrapText="1"/>
    </xf>
    <xf numFmtId="0" fontId="27" fillId="0" borderId="0" xfId="0" applyFont="1" applyFill="1" applyBorder="1" applyAlignment="1">
      <alignment horizontal="left" vertical="center"/>
    </xf>
    <xf numFmtId="0" fontId="0" fillId="0" borderId="0" xfId="0" applyFont="1" applyFill="1" applyBorder="1" applyAlignment="1"/>
    <xf numFmtId="0" fontId="26" fillId="0" borderId="0" xfId="0" applyFont="1" applyFill="1" applyBorder="1" applyAlignment="1">
      <alignment horizontal="left" vertical="center"/>
    </xf>
    <xf numFmtId="58" fontId="26" fillId="0" borderId="0" xfId="0" applyNumberFormat="1" applyFont="1" applyFill="1" applyBorder="1" applyAlignment="1">
      <alignment horizontal="left" vertical="center"/>
    </xf>
    <xf numFmtId="0" fontId="28" fillId="0" borderId="0" xfId="0" applyFont="1" applyFill="1" applyBorder="1" applyAlignment="1">
      <alignment horizontal="right" vertical="center"/>
    </xf>
    <xf numFmtId="0" fontId="22" fillId="0" borderId="0" xfId="0" applyFont="1" applyFill="1" applyAlignment="1">
      <alignment horizontal="center" vertical="top"/>
    </xf>
    <xf numFmtId="0" fontId="0" fillId="0" borderId="0" xfId="0" applyFont="1" applyFill="1" applyAlignment="1"/>
    <xf numFmtId="0" fontId="23" fillId="0" borderId="0" xfId="0" applyFont="1" applyFill="1" applyBorder="1" applyAlignment="1">
      <alignment horizontal="justify" vertical="center" wrapText="1"/>
    </xf>
    <xf numFmtId="0" fontId="24" fillId="0" borderId="0" xfId="0" applyFont="1" applyFill="1" applyBorder="1" applyAlignment="1">
      <alignment horizontal="left" vertical="center" wrapText="1"/>
    </xf>
    <xf numFmtId="0" fontId="20" fillId="0" borderId="10" xfId="0" applyFont="1" applyFill="1" applyBorder="1" applyAlignment="1">
      <alignment vertical="center"/>
    </xf>
    <xf numFmtId="0" fontId="21" fillId="0" borderId="0" xfId="0" applyFont="1" applyFill="1" applyBorder="1" applyAlignment="1">
      <alignment horizontal="justify" vertical="center"/>
    </xf>
    <xf numFmtId="49" fontId="21" fillId="0" borderId="0" xfId="0" applyNumberFormat="1" applyFont="1" applyFill="1" applyBorder="1" applyAlignment="1">
      <alignment horizontal="left" vertical="center"/>
    </xf>
    <xf numFmtId="0" fontId="21" fillId="0" borderId="0" xfId="0" applyNumberFormat="1" applyFont="1" applyFill="1" applyBorder="1" applyAlignment="1">
      <alignment horizontal="left" vertical="center" wrapText="1"/>
    </xf>
    <xf numFmtId="0" fontId="21" fillId="0" borderId="0" xfId="0" applyFont="1" applyFill="1" applyBorder="1" applyAlignment="1">
      <alignment horizontal="justify" vertical="center" wrapText="1"/>
    </xf>
    <xf numFmtId="0" fontId="21" fillId="0" borderId="0" xfId="0" quotePrefix="1" applyFont="1" applyFill="1" applyBorder="1" applyAlignment="1">
      <alignment horizontal="left" vertical="center"/>
    </xf>
    <xf numFmtId="49" fontId="21" fillId="0" borderId="0"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0" xfId="0" applyFont="1" applyFill="1" applyAlignment="1">
      <alignment horizontal="left"/>
    </xf>
    <xf numFmtId="0" fontId="25" fillId="0" borderId="10" xfId="0" applyFont="1" applyFill="1" applyBorder="1" applyAlignment="1">
      <alignment vertical="center"/>
    </xf>
    <xf numFmtId="49" fontId="24" fillId="0" borderId="0" xfId="0" applyNumberFormat="1" applyFont="1" applyFill="1" applyBorder="1" applyAlignment="1">
      <alignment horizontal="left" vertical="center" wrapText="1"/>
    </xf>
    <xf numFmtId="0" fontId="21" fillId="0" borderId="0" xfId="0" applyFont="1" applyFill="1" applyBorder="1" applyAlignment="1">
      <alignment vertical="center"/>
    </xf>
    <xf numFmtId="0" fontId="20" fillId="0" borderId="10" xfId="0" applyFont="1" applyFill="1" applyBorder="1" applyAlignment="1">
      <alignment horizontal="left" vertical="center"/>
    </xf>
    <xf numFmtId="0" fontId="26" fillId="0" borderId="0" xfId="0" applyFont="1" applyFill="1" applyBorder="1" applyAlignment="1">
      <alignment vertical="center" wrapText="1"/>
    </xf>
    <xf numFmtId="0" fontId="37" fillId="0" borderId="0" xfId="0" applyFont="1" applyFill="1" applyAlignment="1">
      <alignment horizontal="left" vertical="top" wrapText="1"/>
    </xf>
    <xf numFmtId="0" fontId="1" fillId="0" borderId="0" xfId="0" applyFont="1" applyFill="1" applyBorder="1" applyAlignment="1">
      <alignment horizontal="right" vertical="center"/>
    </xf>
    <xf numFmtId="0" fontId="21" fillId="0" borderId="0" xfId="0" applyFont="1" applyFill="1" applyBorder="1" applyAlignment="1">
      <alignment shrinkToFit="1"/>
    </xf>
    <xf numFmtId="0" fontId="1" fillId="0" borderId="0" xfId="0" applyFont="1" applyFill="1" applyAlignment="1">
      <alignment vertical="center"/>
    </xf>
    <xf numFmtId="183" fontId="27" fillId="0" borderId="164" xfId="0" applyNumberFormat="1" applyFont="1" applyFill="1" applyBorder="1" applyAlignment="1">
      <alignment horizontal="right" vertical="center"/>
    </xf>
    <xf numFmtId="183" fontId="27" fillId="0" borderId="135" xfId="0" applyNumberFormat="1" applyFont="1" applyFill="1" applyBorder="1" applyAlignment="1">
      <alignment vertical="center"/>
    </xf>
    <xf numFmtId="186" fontId="27" fillId="0" borderId="135" xfId="0" applyNumberFormat="1" applyFont="1" applyFill="1" applyBorder="1" applyAlignment="1">
      <alignment horizontal="center" vertical="center"/>
    </xf>
    <xf numFmtId="183" fontId="27" fillId="0" borderId="135" xfId="0" applyNumberFormat="1" applyFont="1" applyFill="1" applyBorder="1" applyAlignment="1">
      <alignment horizontal="right" vertical="center"/>
    </xf>
    <xf numFmtId="179" fontId="27" fillId="0" borderId="37" xfId="0" applyNumberFormat="1" applyFont="1" applyFill="1" applyBorder="1" applyAlignment="1">
      <alignment horizontal="center" vertical="center"/>
    </xf>
    <xf numFmtId="183" fontId="27" fillId="0" borderId="112" xfId="33" applyNumberFormat="1" applyFont="1" applyFill="1" applyBorder="1" applyAlignment="1">
      <alignment horizontal="right" vertical="center"/>
    </xf>
    <xf numFmtId="184" fontId="27" fillId="0" borderId="112" xfId="0" applyNumberFormat="1" applyFont="1" applyFill="1" applyBorder="1" applyAlignment="1">
      <alignment horizontal="right" vertical="center"/>
    </xf>
    <xf numFmtId="183" fontId="27" fillId="0" borderId="112" xfId="0" applyNumberFormat="1" applyFont="1" applyFill="1" applyBorder="1" applyAlignment="1">
      <alignment horizontal="right" vertical="center"/>
    </xf>
    <xf numFmtId="56" fontId="27" fillId="0" borderId="134" xfId="0" applyNumberFormat="1" applyFont="1" applyFill="1" applyBorder="1" applyAlignment="1">
      <alignment horizontal="center" vertical="center"/>
    </xf>
    <xf numFmtId="183" fontId="27" fillId="0" borderId="82" xfId="0" applyNumberFormat="1" applyFont="1" applyFill="1" applyBorder="1" applyAlignment="1">
      <alignment horizontal="right" vertical="center"/>
    </xf>
    <xf numFmtId="178" fontId="27" fillId="0" borderId="160" xfId="48" applyNumberFormat="1" applyFont="1" applyFill="1" applyBorder="1" applyAlignment="1">
      <alignment horizontal="right" vertical="center"/>
    </xf>
    <xf numFmtId="178" fontId="27" fillId="0" borderId="28" xfId="48" applyNumberFormat="1" applyFont="1" applyFill="1" applyBorder="1" applyAlignment="1">
      <alignment horizontal="right" vertical="center"/>
    </xf>
    <xf numFmtId="186" fontId="27" fillId="0" borderId="28" xfId="48" applyNumberFormat="1" applyFont="1" applyFill="1" applyBorder="1" applyAlignment="1">
      <alignment horizontal="center" vertical="center"/>
    </xf>
    <xf numFmtId="177" fontId="27" fillId="0" borderId="28" xfId="48" applyNumberFormat="1" applyFont="1" applyFill="1" applyBorder="1" applyAlignment="1">
      <alignment horizontal="right" vertical="center"/>
    </xf>
    <xf numFmtId="187" fontId="27" fillId="0" borderId="29" xfId="48" applyNumberFormat="1" applyFont="1" applyFill="1" applyBorder="1" applyAlignment="1">
      <alignment horizontal="right" vertical="center"/>
    </xf>
    <xf numFmtId="177" fontId="27" fillId="0" borderId="28" xfId="48" applyNumberFormat="1" applyFont="1" applyFill="1" applyBorder="1" applyAlignment="1">
      <alignment vertical="center"/>
    </xf>
    <xf numFmtId="181" fontId="27" fillId="0" borderId="29" xfId="48" applyNumberFormat="1" applyFont="1" applyFill="1" applyBorder="1" applyAlignment="1">
      <alignment horizontal="right" vertical="center"/>
    </xf>
    <xf numFmtId="178" fontId="27" fillId="0" borderId="29" xfId="48" applyNumberFormat="1" applyFont="1" applyFill="1" applyBorder="1" applyAlignment="1">
      <alignment horizontal="right" vertical="center"/>
    </xf>
    <xf numFmtId="183" fontId="27" fillId="0" borderId="207" xfId="48" applyNumberFormat="1" applyFont="1" applyFill="1" applyBorder="1" applyAlignment="1">
      <alignment horizontal="right" vertical="center" shrinkToFit="1"/>
    </xf>
    <xf numFmtId="49" fontId="27" fillId="0" borderId="207" xfId="48" applyNumberFormat="1" applyFont="1" applyFill="1" applyBorder="1" applyAlignment="1">
      <alignment horizontal="center" vertical="center" shrinkToFit="1"/>
    </xf>
    <xf numFmtId="186" fontId="27" fillId="0" borderId="30" xfId="48" applyNumberFormat="1" applyFont="1" applyFill="1" applyBorder="1" applyAlignment="1">
      <alignment horizontal="center" vertical="center"/>
    </xf>
    <xf numFmtId="187" fontId="27" fillId="0" borderId="153" xfId="48" applyNumberFormat="1" applyFont="1" applyFill="1" applyBorder="1" applyAlignment="1">
      <alignment horizontal="right" vertical="center"/>
    </xf>
    <xf numFmtId="178" fontId="27" fillId="0" borderId="25" xfId="48" applyNumberFormat="1" applyFont="1" applyFill="1" applyBorder="1" applyAlignment="1">
      <alignment horizontal="right" vertical="center"/>
    </xf>
    <xf numFmtId="178" fontId="27" fillId="0" borderId="22" xfId="48" applyNumberFormat="1" applyFont="1" applyFill="1" applyBorder="1" applyAlignment="1">
      <alignment horizontal="right" vertical="center"/>
    </xf>
    <xf numFmtId="186" fontId="27" fillId="0" borderId="22" xfId="48" applyNumberFormat="1" applyFont="1" applyFill="1" applyBorder="1" applyAlignment="1">
      <alignment horizontal="center" vertical="center"/>
    </xf>
    <xf numFmtId="177" fontId="27" fillId="0" borderId="22" xfId="48" applyNumberFormat="1" applyFont="1" applyFill="1" applyBorder="1" applyAlignment="1">
      <alignment horizontal="right" vertical="center"/>
    </xf>
    <xf numFmtId="187" fontId="27" fillId="0" borderId="24" xfId="48" applyNumberFormat="1" applyFont="1" applyFill="1" applyBorder="1" applyAlignment="1">
      <alignment horizontal="right" vertical="center"/>
    </xf>
    <xf numFmtId="177" fontId="27" fillId="0" borderId="22" xfId="48" applyNumberFormat="1" applyFont="1" applyFill="1" applyBorder="1" applyAlignment="1">
      <alignment vertical="center"/>
    </xf>
    <xf numFmtId="181" fontId="27" fillId="0" borderId="24" xfId="48" applyNumberFormat="1" applyFont="1" applyFill="1" applyBorder="1" applyAlignment="1">
      <alignment horizontal="right" vertical="center"/>
    </xf>
    <xf numFmtId="178" fontId="27" fillId="0" borderId="24" xfId="48" applyNumberFormat="1" applyFont="1" applyFill="1" applyBorder="1" applyAlignment="1">
      <alignment horizontal="right" vertical="center"/>
    </xf>
    <xf numFmtId="183" fontId="27" fillId="0" borderId="22" xfId="48" applyNumberFormat="1" applyFont="1" applyFill="1" applyBorder="1" applyAlignment="1">
      <alignment horizontal="right" vertical="center" shrinkToFit="1"/>
    </xf>
    <xf numFmtId="49" fontId="27" fillId="0" borderId="22" xfId="48" applyNumberFormat="1" applyFont="1" applyFill="1" applyBorder="1" applyAlignment="1">
      <alignment horizontal="center" vertical="center" shrinkToFit="1"/>
    </xf>
    <xf numFmtId="186" fontId="27" fillId="0" borderId="23" xfId="48" applyNumberFormat="1" applyFont="1" applyFill="1" applyBorder="1" applyAlignment="1">
      <alignment horizontal="center" vertical="center"/>
    </xf>
    <xf numFmtId="187" fontId="27" fillId="0" borderId="26" xfId="48" applyNumberFormat="1" applyFont="1" applyFill="1" applyBorder="1" applyAlignment="1">
      <alignment horizontal="right" vertical="center"/>
    </xf>
    <xf numFmtId="178" fontId="27" fillId="0" borderId="34" xfId="48" applyNumberFormat="1" applyFont="1" applyFill="1" applyBorder="1" applyAlignment="1">
      <alignment horizontal="right" vertical="center"/>
    </xf>
    <xf numFmtId="178" fontId="27" fillId="0" borderId="17" xfId="48" applyNumberFormat="1" applyFont="1" applyFill="1" applyBorder="1" applyAlignment="1">
      <alignment horizontal="right" vertical="center"/>
    </xf>
    <xf numFmtId="186" fontId="27" fillId="0" borderId="17" xfId="48" applyNumberFormat="1" applyFont="1" applyFill="1" applyBorder="1" applyAlignment="1">
      <alignment horizontal="center" vertical="center"/>
    </xf>
    <xf numFmtId="177" fontId="27" fillId="0" borderId="17" xfId="48" applyNumberFormat="1" applyFont="1" applyFill="1" applyBorder="1" applyAlignment="1">
      <alignment horizontal="right" vertical="center"/>
    </xf>
    <xf numFmtId="187" fontId="27" fillId="0" borderId="19" xfId="48" applyNumberFormat="1" applyFont="1" applyFill="1" applyBorder="1" applyAlignment="1">
      <alignment horizontal="right" vertical="center"/>
    </xf>
    <xf numFmtId="181" fontId="27" fillId="0" borderId="19" xfId="48" applyNumberFormat="1" applyFont="1" applyFill="1" applyBorder="1" applyAlignment="1">
      <alignment horizontal="right" vertical="center"/>
    </xf>
    <xf numFmtId="178" fontId="27" fillId="0" borderId="19" xfId="48" applyNumberFormat="1" applyFont="1" applyFill="1" applyBorder="1" applyAlignment="1">
      <alignment horizontal="right" vertical="center"/>
    </xf>
    <xf numFmtId="183" fontId="27" fillId="0" borderId="17" xfId="48" applyNumberFormat="1" applyFont="1" applyFill="1" applyBorder="1" applyAlignment="1">
      <alignment horizontal="right" vertical="center" shrinkToFit="1"/>
    </xf>
    <xf numFmtId="49" fontId="27" fillId="0" borderId="17" xfId="48" applyNumberFormat="1" applyFont="1" applyFill="1" applyBorder="1" applyAlignment="1">
      <alignment horizontal="center" vertical="center" shrinkToFit="1"/>
    </xf>
    <xf numFmtId="186" fontId="27" fillId="0" borderId="18" xfId="48" applyNumberFormat="1" applyFont="1" applyFill="1" applyBorder="1" applyAlignment="1">
      <alignment horizontal="center" vertical="center"/>
    </xf>
    <xf numFmtId="187" fontId="27" fillId="0" borderId="158" xfId="48" applyNumberFormat="1" applyFont="1" applyFill="1" applyBorder="1" applyAlignment="1">
      <alignment horizontal="right" vertical="center"/>
    </xf>
    <xf numFmtId="0" fontId="35" fillId="0" borderId="0" xfId="0" applyFont="1" applyFill="1" applyBorder="1" applyAlignment="1">
      <alignment horizontal="right" vertical="center"/>
    </xf>
    <xf numFmtId="0" fontId="35" fillId="0" borderId="0" xfId="0" applyFont="1" applyFill="1" applyAlignment="1">
      <alignment horizontal="right" vertical="center"/>
    </xf>
    <xf numFmtId="0" fontId="27" fillId="0" borderId="167" xfId="0" applyFont="1" applyFill="1" applyBorder="1" applyAlignment="1">
      <alignment horizontal="center" vertical="center" wrapText="1"/>
    </xf>
    <xf numFmtId="0" fontId="27" fillId="0" borderId="168" xfId="0" applyFont="1" applyFill="1" applyBorder="1" applyAlignment="1">
      <alignment vertical="center"/>
    </xf>
    <xf numFmtId="0" fontId="27" fillId="0" borderId="117" xfId="0" applyFont="1" applyFill="1" applyBorder="1" applyAlignment="1">
      <alignment horizontal="center" vertical="center" wrapText="1"/>
    </xf>
    <xf numFmtId="0" fontId="27" fillId="0" borderId="118" xfId="0" applyFont="1" applyFill="1" applyBorder="1" applyAlignment="1">
      <alignment vertical="center"/>
    </xf>
    <xf numFmtId="0" fontId="27" fillId="0" borderId="119" xfId="0" applyFont="1" applyFill="1" applyBorder="1" applyAlignment="1">
      <alignment vertical="center"/>
    </xf>
    <xf numFmtId="0" fontId="27" fillId="0" borderId="169" xfId="0" applyFont="1" applyFill="1" applyBorder="1" applyAlignment="1">
      <alignment horizontal="center" vertical="center" wrapText="1"/>
    </xf>
    <xf numFmtId="0" fontId="27" fillId="0" borderId="170" xfId="0" applyFont="1" applyFill="1" applyBorder="1" applyAlignment="1">
      <alignment vertical="center"/>
    </xf>
    <xf numFmtId="0" fontId="27" fillId="0" borderId="171" xfId="0" applyFont="1" applyFill="1" applyBorder="1" applyAlignment="1">
      <alignment horizontal="center" vertical="center" wrapText="1"/>
    </xf>
    <xf numFmtId="0" fontId="27" fillId="0" borderId="85" xfId="0" applyFont="1" applyFill="1" applyBorder="1" applyAlignment="1">
      <alignment vertical="center"/>
    </xf>
    <xf numFmtId="0" fontId="27" fillId="0" borderId="86" xfId="0" applyFont="1" applyFill="1" applyBorder="1" applyAlignment="1">
      <alignment vertical="center"/>
    </xf>
    <xf numFmtId="0" fontId="27" fillId="0" borderId="48" xfId="0" applyFont="1" applyFill="1" applyBorder="1" applyAlignment="1">
      <alignment horizontal="center" vertical="center" wrapText="1"/>
    </xf>
    <xf numFmtId="0" fontId="27" fillId="0" borderId="172" xfId="0" applyFont="1" applyFill="1" applyBorder="1" applyAlignment="1">
      <alignment vertical="center"/>
    </xf>
    <xf numFmtId="0" fontId="27" fillId="0" borderId="160" xfId="0" applyFont="1" applyFill="1" applyBorder="1" applyAlignment="1">
      <alignment horizontal="center" vertical="center" wrapText="1"/>
    </xf>
    <xf numFmtId="0" fontId="27" fillId="0" borderId="28" xfId="0" applyFont="1" applyFill="1" applyBorder="1" applyAlignment="1">
      <alignment vertical="center"/>
    </xf>
    <xf numFmtId="0" fontId="27" fillId="0" borderId="51" xfId="0" applyFont="1" applyFill="1" applyBorder="1" applyAlignment="1">
      <alignment vertical="center"/>
    </xf>
    <xf numFmtId="0" fontId="27" fillId="0" borderId="29" xfId="0" applyFont="1" applyFill="1" applyBorder="1" applyAlignment="1">
      <alignment horizontal="justify" vertical="center" wrapText="1"/>
    </xf>
    <xf numFmtId="0" fontId="27" fillId="0" borderId="30" xfId="0" applyFont="1" applyFill="1" applyBorder="1" applyAlignment="1">
      <alignment vertical="center"/>
    </xf>
    <xf numFmtId="0" fontId="27" fillId="0" borderId="137" xfId="0" applyFont="1" applyFill="1" applyBorder="1" applyAlignment="1">
      <alignment horizontal="center" vertical="center" wrapText="1"/>
    </xf>
    <xf numFmtId="0" fontId="27" fillId="0" borderId="50" xfId="0" applyFont="1" applyFill="1" applyBorder="1" applyAlignment="1">
      <alignment vertical="center"/>
    </xf>
    <xf numFmtId="0" fontId="27" fillId="0" borderId="52" xfId="0" applyFont="1" applyFill="1" applyBorder="1" applyAlignment="1">
      <alignment vertical="center"/>
    </xf>
    <xf numFmtId="0" fontId="27" fillId="0" borderId="173" xfId="0" applyFont="1" applyFill="1" applyBorder="1" applyAlignment="1">
      <alignment horizontal="center" vertical="center" wrapText="1"/>
    </xf>
    <xf numFmtId="0" fontId="27" fillId="0" borderId="174" xfId="0" applyFont="1" applyFill="1" applyBorder="1" applyAlignment="1">
      <alignment vertical="center"/>
    </xf>
    <xf numFmtId="0" fontId="27" fillId="0" borderId="175" xfId="0" applyFont="1" applyFill="1" applyBorder="1" applyAlignment="1">
      <alignment horizontal="center" vertical="center" wrapText="1"/>
    </xf>
    <xf numFmtId="0" fontId="27" fillId="0" borderId="176" xfId="0" applyFont="1" applyFill="1" applyBorder="1" applyAlignment="1">
      <alignment vertical="center"/>
    </xf>
    <xf numFmtId="0" fontId="27" fillId="0" borderId="46" xfId="0" applyFont="1" applyFill="1" applyBorder="1" applyAlignment="1">
      <alignment vertical="center"/>
    </xf>
    <xf numFmtId="0" fontId="27" fillId="0" borderId="177" xfId="0" applyFont="1" applyFill="1" applyBorder="1" applyAlignment="1">
      <alignment horizontal="justify" vertical="center" wrapText="1"/>
    </xf>
    <xf numFmtId="0" fontId="27" fillId="0" borderId="178" xfId="0" applyFont="1" applyFill="1" applyBorder="1" applyAlignment="1">
      <alignment vertical="center"/>
    </xf>
    <xf numFmtId="0" fontId="27" fillId="0" borderId="179" xfId="0" applyFont="1" applyFill="1" applyBorder="1" applyAlignment="1">
      <alignment horizontal="center" vertical="center" wrapText="1"/>
    </xf>
    <xf numFmtId="0" fontId="27" fillId="0" borderId="44" xfId="0" applyFont="1" applyFill="1" applyBorder="1" applyAlignment="1">
      <alignment vertical="center"/>
    </xf>
    <xf numFmtId="0" fontId="27" fillId="0" borderId="47" xfId="0" applyFont="1" applyFill="1" applyBorder="1" applyAlignment="1">
      <alignment vertical="center"/>
    </xf>
    <xf numFmtId="0" fontId="27" fillId="0" borderId="180" xfId="0" applyFont="1" applyFill="1" applyBorder="1" applyAlignment="1">
      <alignment horizontal="center" vertical="center" wrapText="1"/>
    </xf>
    <xf numFmtId="0" fontId="27" fillId="0" borderId="181" xfId="0" applyFont="1" applyFill="1" applyBorder="1" applyAlignment="1">
      <alignment vertical="center"/>
    </xf>
    <xf numFmtId="0" fontId="27" fillId="0" borderId="34" xfId="0" applyFont="1" applyFill="1" applyBorder="1" applyAlignment="1">
      <alignment horizontal="center" vertical="center" wrapText="1"/>
    </xf>
    <xf numFmtId="0" fontId="27" fillId="0" borderId="17" xfId="0" applyFont="1" applyFill="1" applyBorder="1" applyAlignment="1">
      <alignment vertical="center"/>
    </xf>
    <xf numFmtId="0" fontId="27" fillId="0" borderId="166" xfId="0" applyFont="1" applyFill="1" applyBorder="1" applyAlignment="1">
      <alignment vertical="center"/>
    </xf>
    <xf numFmtId="0" fontId="27" fillId="0" borderId="19" xfId="0" applyFont="1" applyFill="1" applyBorder="1" applyAlignment="1">
      <alignment horizontal="justify" vertical="center" wrapText="1"/>
    </xf>
    <xf numFmtId="0" fontId="27" fillId="0" borderId="18" xfId="0" applyFont="1" applyFill="1" applyBorder="1" applyAlignment="1">
      <alignment vertical="center"/>
    </xf>
    <xf numFmtId="0" fontId="27" fillId="0" borderId="182" xfId="0" applyFont="1" applyFill="1" applyBorder="1" applyAlignment="1">
      <alignment horizontal="center" vertical="center" wrapText="1"/>
    </xf>
    <xf numFmtId="0" fontId="27" fillId="0" borderId="183" xfId="0" applyFont="1" applyFill="1" applyBorder="1" applyAlignment="1">
      <alignment vertical="center"/>
    </xf>
    <xf numFmtId="0" fontId="27" fillId="0" borderId="184" xfId="0" applyFont="1" applyFill="1" applyBorder="1" applyAlignment="1">
      <alignment vertical="center"/>
    </xf>
    <xf numFmtId="0" fontId="27" fillId="0" borderId="176" xfId="0" applyFont="1" applyFill="1" applyBorder="1" applyAlignment="1">
      <alignment horizontal="center" vertical="center"/>
    </xf>
    <xf numFmtId="0" fontId="27" fillId="0" borderId="176" xfId="0" applyFont="1" applyFill="1" applyBorder="1" applyAlignment="1">
      <alignment horizontal="center"/>
    </xf>
    <xf numFmtId="0" fontId="27" fillId="0" borderId="176" xfId="0" applyFont="1" applyFill="1" applyBorder="1" applyAlignment="1">
      <alignment horizontal="center" vertical="center" wrapText="1"/>
    </xf>
    <xf numFmtId="58" fontId="26" fillId="0" borderId="0" xfId="0" applyNumberFormat="1" applyFont="1" applyFill="1" applyBorder="1" applyAlignment="1">
      <alignment horizontal="center" vertical="center"/>
    </xf>
    <xf numFmtId="0" fontId="21" fillId="0" borderId="0" xfId="0" applyFont="1" applyFill="1" applyBorder="1" applyAlignment="1">
      <alignment horizontal="right" vertical="center"/>
    </xf>
    <xf numFmtId="0" fontId="28" fillId="0" borderId="0" xfId="0" applyFont="1" applyFill="1" applyBorder="1" applyAlignment="1">
      <alignment horizontal="right" vertical="center"/>
    </xf>
    <xf numFmtId="58" fontId="26" fillId="0" borderId="0" xfId="0" applyNumberFormat="1"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xf numFmtId="0" fontId="27" fillId="0" borderId="185" xfId="0" applyFont="1" applyFill="1" applyBorder="1" applyAlignment="1">
      <alignment horizontal="center" vertical="center" wrapText="1"/>
    </xf>
    <xf numFmtId="0" fontId="27" fillId="0" borderId="186" xfId="0" applyFont="1" applyFill="1" applyBorder="1" applyAlignment="1">
      <alignment vertical="center"/>
    </xf>
    <xf numFmtId="0" fontId="27" fillId="0" borderId="187" xfId="0" applyFont="1" applyFill="1" applyBorder="1" applyAlignment="1">
      <alignment vertical="center"/>
    </xf>
    <xf numFmtId="0" fontId="27" fillId="0" borderId="188" xfId="0" applyFont="1" applyFill="1" applyBorder="1" applyAlignment="1">
      <alignment horizontal="center" vertical="center" wrapText="1"/>
    </xf>
    <xf numFmtId="0" fontId="27" fillId="0" borderId="186" xfId="0" applyFont="1" applyFill="1" applyBorder="1" applyAlignment="1">
      <alignment horizontal="center" vertical="center" wrapText="1"/>
    </xf>
    <xf numFmtId="0" fontId="27" fillId="0" borderId="186" xfId="0" applyFont="1" applyFill="1" applyBorder="1" applyAlignment="1">
      <alignment horizontal="center" vertical="center"/>
    </xf>
    <xf numFmtId="0" fontId="27" fillId="0" borderId="192" xfId="0" applyFont="1" applyFill="1" applyBorder="1" applyAlignment="1">
      <alignment horizontal="center" vertical="center"/>
    </xf>
    <xf numFmtId="0" fontId="27" fillId="0" borderId="189" xfId="0" applyFont="1" applyFill="1" applyBorder="1" applyAlignment="1">
      <alignment horizontal="center" vertical="center" wrapText="1"/>
    </xf>
    <xf numFmtId="0" fontId="27" fillId="0" borderId="190" xfId="0" applyFont="1" applyFill="1" applyBorder="1" applyAlignment="1">
      <alignment vertical="center"/>
    </xf>
    <xf numFmtId="0" fontId="27" fillId="0" borderId="191" xfId="0" applyFont="1" applyFill="1" applyBorder="1" applyAlignment="1">
      <alignment vertical="center"/>
    </xf>
    <xf numFmtId="176" fontId="27" fillId="0" borderId="94" xfId="49" applyNumberFormat="1" applyFont="1" applyFill="1" applyBorder="1" applyAlignment="1">
      <alignment horizontal="center" vertical="center" wrapText="1"/>
    </xf>
    <xf numFmtId="176" fontId="27" fillId="0" borderId="190" xfId="49" applyNumberFormat="1" applyFont="1" applyFill="1" applyBorder="1" applyAlignment="1">
      <alignment horizontal="center" vertical="center" wrapText="1"/>
    </xf>
    <xf numFmtId="176" fontId="27" fillId="0" borderId="93" xfId="49" applyNumberFormat="1" applyFont="1" applyFill="1" applyBorder="1" applyAlignment="1">
      <alignment horizontal="center" vertical="center" wrapText="1"/>
    </xf>
    <xf numFmtId="176" fontId="27" fillId="0" borderId="91" xfId="49" applyNumberFormat="1" applyFont="1" applyFill="1" applyBorder="1" applyAlignment="1">
      <alignment horizontal="center" vertical="center" wrapText="1"/>
    </xf>
    <xf numFmtId="176" fontId="27" fillId="0" borderId="95" xfId="49" applyNumberFormat="1" applyFont="1" applyFill="1" applyBorder="1" applyAlignment="1">
      <alignment horizontal="center" vertical="center" wrapText="1"/>
    </xf>
    <xf numFmtId="0" fontId="20" fillId="0" borderId="13" xfId="0" applyFont="1" applyFill="1" applyBorder="1" applyAlignment="1">
      <alignment horizontal="center"/>
    </xf>
    <xf numFmtId="0" fontId="20" fillId="0" borderId="153" xfId="0" applyFont="1" applyFill="1" applyBorder="1" applyAlignment="1">
      <alignment horizontal="center" vertical="center"/>
    </xf>
    <xf numFmtId="0" fontId="20" fillId="0" borderId="158" xfId="0" applyFont="1" applyFill="1" applyBorder="1" applyAlignment="1">
      <alignment horizontal="center" vertical="center"/>
    </xf>
    <xf numFmtId="0" fontId="20" fillId="0" borderId="17" xfId="0" applyFont="1" applyFill="1" applyBorder="1" applyAlignment="1">
      <alignment horizontal="center" vertical="top"/>
    </xf>
    <xf numFmtId="0" fontId="20" fillId="0" borderId="96"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194" xfId="0" applyFont="1" applyFill="1" applyBorder="1" applyAlignment="1">
      <alignment horizontal="center" vertical="center"/>
    </xf>
    <xf numFmtId="0" fontId="20" fillId="0" borderId="193" xfId="0" applyFont="1" applyFill="1" applyBorder="1" applyAlignment="1">
      <alignment horizontal="center" vertical="center"/>
    </xf>
    <xf numFmtId="0" fontId="20" fillId="0" borderId="195" xfId="0" applyFont="1" applyFill="1" applyBorder="1" applyAlignment="1">
      <alignment horizontal="center" vertical="center"/>
    </xf>
    <xf numFmtId="0" fontId="20" fillId="0" borderId="196" xfId="0" applyFont="1" applyFill="1" applyBorder="1" applyAlignment="1">
      <alignment horizontal="center" vertical="center"/>
    </xf>
    <xf numFmtId="0" fontId="20" fillId="0" borderId="39" xfId="0" applyFont="1" applyFill="1" applyBorder="1" applyAlignment="1">
      <alignment horizontal="center" vertical="center" wrapText="1"/>
    </xf>
    <xf numFmtId="0" fontId="20" fillId="0" borderId="183"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184" xfId="0" applyFont="1" applyFill="1" applyBorder="1" applyAlignment="1">
      <alignment horizontal="center" vertical="center" wrapText="1"/>
    </xf>
    <xf numFmtId="0" fontId="20" fillId="0" borderId="203" xfId="0" applyFont="1" applyFill="1" applyBorder="1" applyAlignment="1">
      <alignment horizontal="center" vertical="center" wrapText="1"/>
    </xf>
    <xf numFmtId="0" fontId="20" fillId="0" borderId="74"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26" fillId="0" borderId="105" xfId="0" applyFont="1" applyFill="1" applyBorder="1" applyAlignment="1">
      <alignment horizontal="center" vertical="center" wrapText="1"/>
    </xf>
    <xf numFmtId="0" fontId="26" fillId="0" borderId="63" xfId="0" applyFont="1" applyFill="1" applyBorder="1" applyAlignment="1">
      <alignment horizontal="center" vertical="center" wrapText="1"/>
    </xf>
    <xf numFmtId="0" fontId="26" fillId="0" borderId="204" xfId="0" applyFont="1" applyFill="1" applyBorder="1" applyAlignment="1">
      <alignment horizontal="center" vertical="center" wrapText="1"/>
    </xf>
    <xf numFmtId="0" fontId="26" fillId="0" borderId="74" xfId="0" applyFont="1" applyFill="1" applyBorder="1" applyAlignment="1">
      <alignment horizontal="center" vertical="center" wrapText="1"/>
    </xf>
    <xf numFmtId="0" fontId="20" fillId="0" borderId="197" xfId="0" applyFont="1" applyFill="1" applyBorder="1" applyAlignment="1">
      <alignment horizontal="center" vertical="center" wrapText="1"/>
    </xf>
    <xf numFmtId="0" fontId="20" fillId="0" borderId="198" xfId="0" applyFont="1" applyFill="1" applyBorder="1" applyAlignment="1">
      <alignment horizontal="center" vertical="center" wrapText="1"/>
    </xf>
    <xf numFmtId="0" fontId="20" fillId="0" borderId="199" xfId="0" applyFont="1" applyFill="1" applyBorder="1" applyAlignment="1">
      <alignment horizontal="center" vertical="center" wrapText="1"/>
    </xf>
    <xf numFmtId="0" fontId="20" fillId="0" borderId="200" xfId="0" applyFont="1" applyFill="1" applyBorder="1" applyAlignment="1">
      <alignment horizontal="center" vertical="center" wrapText="1"/>
    </xf>
    <xf numFmtId="0" fontId="20" fillId="0" borderId="77" xfId="0" applyFont="1" applyFill="1" applyBorder="1" applyAlignment="1">
      <alignment horizontal="center" vertical="center" wrapText="1"/>
    </xf>
    <xf numFmtId="0" fontId="20" fillId="0" borderId="162" xfId="0" applyFont="1" applyFill="1" applyBorder="1" applyAlignment="1">
      <alignment horizontal="center" vertical="center" wrapText="1"/>
    </xf>
    <xf numFmtId="0" fontId="20" fillId="0" borderId="201"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202"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80" xfId="0" applyFont="1" applyFill="1" applyBorder="1" applyAlignment="1">
      <alignment horizontal="center" vertical="center" wrapText="1"/>
    </xf>
    <xf numFmtId="0" fontId="35" fillId="0" borderId="0" xfId="0" applyFont="1" applyFill="1" applyAlignment="1">
      <alignment horizontal="left" vertical="center"/>
    </xf>
    <xf numFmtId="0" fontId="20" fillId="0" borderId="45" xfId="0" applyFont="1" applyFill="1" applyBorder="1" applyAlignment="1">
      <alignment horizontal="center" vertical="center" wrapText="1"/>
    </xf>
    <xf numFmtId="0" fontId="20" fillId="0" borderId="205" xfId="0" applyFont="1" applyFill="1" applyBorder="1" applyAlignment="1">
      <alignment horizontal="center" vertical="center" wrapText="1"/>
    </xf>
    <xf numFmtId="0" fontId="20" fillId="0" borderId="109"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204" xfId="0" applyFont="1" applyFill="1" applyBorder="1" applyAlignment="1">
      <alignment horizontal="center" vertical="center" wrapText="1"/>
    </xf>
    <xf numFmtId="0" fontId="26" fillId="0" borderId="0" xfId="0" applyFont="1" applyFill="1" applyBorder="1" applyAlignment="1"/>
    <xf numFmtId="0" fontId="0" fillId="0" borderId="0" xfId="0" applyFont="1" applyFill="1" applyAlignment="1"/>
    <xf numFmtId="0" fontId="20" fillId="0" borderId="83" xfId="0" applyFont="1" applyFill="1" applyBorder="1" applyAlignment="1">
      <alignment horizontal="center" vertical="center" wrapText="1"/>
    </xf>
    <xf numFmtId="0" fontId="20" fillId="0" borderId="150" xfId="0" applyFont="1" applyFill="1" applyBorder="1" applyAlignment="1">
      <alignment horizontal="center" vertical="center" wrapText="1"/>
    </xf>
    <xf numFmtId="0" fontId="20" fillId="0" borderId="3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03" xfId="0" applyFont="1" applyFill="1" applyBorder="1" applyAlignment="1">
      <alignment horizontal="left" vertical="center" wrapText="1"/>
    </xf>
    <xf numFmtId="0" fontId="20" fillId="0" borderId="74" xfId="0" applyFont="1" applyFill="1" applyBorder="1" applyAlignment="1">
      <alignment horizontal="left" vertical="center" wrapText="1"/>
    </xf>
    <xf numFmtId="0" fontId="26" fillId="0" borderId="0" xfId="0" applyFont="1" applyFill="1" applyBorder="1" applyAlignment="1">
      <alignment vertical="center"/>
    </xf>
    <xf numFmtId="0" fontId="31" fillId="0" borderId="96"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206" xfId="0" applyFont="1" applyFill="1" applyBorder="1" applyAlignment="1">
      <alignment horizontal="center" vertical="center"/>
    </xf>
    <xf numFmtId="0" fontId="31" fillId="0" borderId="198" xfId="0" applyFont="1" applyFill="1" applyBorder="1" applyAlignment="1">
      <alignment horizontal="center" vertical="center"/>
    </xf>
    <xf numFmtId="0" fontId="31" fillId="0" borderId="188" xfId="0" applyFont="1" applyFill="1" applyBorder="1" applyAlignment="1">
      <alignment horizontal="center" vertical="center"/>
    </xf>
    <xf numFmtId="0" fontId="31" fillId="0" borderId="165" xfId="0" applyFont="1" applyFill="1" applyBorder="1" applyAlignment="1">
      <alignment horizontal="center" vertical="center"/>
    </xf>
    <xf numFmtId="0" fontId="31" fillId="0" borderId="207" xfId="0" applyFont="1" applyFill="1" applyBorder="1" applyAlignment="1">
      <alignment horizontal="center" vertical="center"/>
    </xf>
    <xf numFmtId="0" fontId="31" fillId="0" borderId="208" xfId="0" applyFont="1" applyFill="1" applyBorder="1" applyAlignment="1">
      <alignment horizontal="center" vertical="center"/>
    </xf>
    <xf numFmtId="0" fontId="31" fillId="0" borderId="40" xfId="0" applyFont="1" applyFill="1" applyBorder="1" applyAlignment="1">
      <alignment horizontal="center" vertical="center"/>
    </xf>
    <xf numFmtId="0" fontId="31" fillId="0" borderId="100" xfId="0" applyFont="1" applyFill="1" applyBorder="1" applyAlignment="1">
      <alignment horizontal="center" vertical="center"/>
    </xf>
    <xf numFmtId="0" fontId="31" fillId="0" borderId="199" xfId="0" applyFont="1" applyFill="1" applyBorder="1" applyAlignment="1">
      <alignment horizontal="center" vertical="center"/>
    </xf>
    <xf numFmtId="0" fontId="31" fillId="0" borderId="87" xfId="0" applyFont="1" applyFill="1" applyBorder="1" applyAlignment="1">
      <alignment horizontal="center" vertical="center"/>
    </xf>
    <xf numFmtId="0" fontId="31" fillId="0" borderId="138" xfId="0" applyFont="1" applyFill="1" applyBorder="1" applyAlignment="1">
      <alignment horizontal="center" vertical="center"/>
    </xf>
    <xf numFmtId="0" fontId="31" fillId="0" borderId="213" xfId="0" applyFont="1" applyFill="1" applyBorder="1" applyAlignment="1">
      <alignment horizontal="center" vertical="center"/>
    </xf>
    <xf numFmtId="0" fontId="31" fillId="0" borderId="205"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31" fillId="0" borderId="179" xfId="0" applyFont="1" applyFill="1" applyBorder="1" applyAlignment="1">
      <alignment horizontal="center" vertical="center" wrapText="1"/>
    </xf>
    <xf numFmtId="0" fontId="31" fillId="0" borderId="96"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209" xfId="0" applyFont="1" applyFill="1" applyBorder="1" applyAlignment="1">
      <alignment horizontal="center" vertical="center"/>
    </xf>
    <xf numFmtId="0" fontId="31" fillId="0" borderId="99" xfId="0" applyFont="1" applyFill="1" applyBorder="1" applyAlignment="1">
      <alignment horizontal="center" vertical="center"/>
    </xf>
    <xf numFmtId="0" fontId="31" fillId="0" borderId="210" xfId="0" applyFont="1" applyFill="1" applyBorder="1" applyAlignment="1">
      <alignment horizontal="center" vertical="center"/>
    </xf>
    <xf numFmtId="0" fontId="31" fillId="0" borderId="211" xfId="0" applyFont="1" applyFill="1" applyBorder="1" applyAlignment="1">
      <alignment horizontal="center" vertical="center"/>
    </xf>
    <xf numFmtId="0" fontId="31" fillId="0" borderId="98" xfId="0" applyFont="1" applyFill="1" applyBorder="1" applyAlignment="1">
      <alignment horizontal="center" vertical="center"/>
    </xf>
    <xf numFmtId="0" fontId="31" fillId="0" borderId="212" xfId="0" applyFont="1" applyFill="1" applyBorder="1" applyAlignment="1">
      <alignment horizontal="center" vertical="center"/>
    </xf>
    <xf numFmtId="0" fontId="21" fillId="0" borderId="0" xfId="0" applyFont="1" applyFill="1" applyBorder="1" applyAlignment="1">
      <alignment horizontal="right"/>
    </xf>
    <xf numFmtId="0" fontId="0" fillId="0" borderId="0" xfId="0" applyFont="1" applyFill="1" applyBorder="1" applyAlignment="1"/>
    <xf numFmtId="190" fontId="21" fillId="0" borderId="0" xfId="33" applyNumberFormat="1" applyFont="1" applyFill="1" applyBorder="1" applyAlignment="1">
      <alignment horizontal="right"/>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3" xfId="46"/>
    <cellStyle name="標準 4" xfId="47"/>
    <cellStyle name="標準_Sheet1" xfId="48"/>
    <cellStyle name="標準_市勢要覧2012原稿00-09"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20</xdr:row>
      <xdr:rowOff>57150</xdr:rowOff>
    </xdr:from>
    <xdr:to>
      <xdr:col>10</xdr:col>
      <xdr:colOff>276225</xdr:colOff>
      <xdr:row>35</xdr:row>
      <xdr:rowOff>57150</xdr:rowOff>
    </xdr:to>
    <xdr:pic>
      <xdr:nvPicPr>
        <xdr:cNvPr id="110499" name="Picture 616" descr="HO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 y="3486150"/>
          <a:ext cx="6505575" cy="257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295275</xdr:colOff>
      <xdr:row>24</xdr:row>
      <xdr:rowOff>19050</xdr:rowOff>
    </xdr:from>
    <xdr:to>
      <xdr:col>13</xdr:col>
      <xdr:colOff>438150</xdr:colOff>
      <xdr:row>32</xdr:row>
      <xdr:rowOff>133350</xdr:rowOff>
    </xdr:to>
    <xdr:sp macro="" textlink="">
      <xdr:nvSpPr>
        <xdr:cNvPr id="110500" name="Oval 618"/>
        <xdr:cNvSpPr>
          <a:spLocks noChangeArrowheads="1"/>
        </xdr:cNvSpPr>
      </xdr:nvSpPr>
      <xdr:spPr bwMode="auto">
        <a:xfrm>
          <a:off x="7715250" y="4133850"/>
          <a:ext cx="1514475" cy="1485900"/>
        </a:xfrm>
        <a:prstGeom prst="ellipse">
          <a:avLst/>
        </a:prstGeom>
        <a:solidFill>
          <a:srgbClr val="E1E1E1"/>
        </a:solidFill>
        <a:ln w="9525" algn="ctr">
          <a:solidFill>
            <a:srgbClr val="D2D2D2"/>
          </a:solidFill>
          <a:round/>
          <a:headEnd/>
          <a:tailEnd/>
        </a:ln>
      </xdr:spPr>
    </xdr:sp>
    <xdr:clientData/>
  </xdr:twoCellAnchor>
  <xdr:twoCellAnchor editAs="oneCell">
    <xdr:from>
      <xdr:col>1</xdr:col>
      <xdr:colOff>657225</xdr:colOff>
      <xdr:row>0</xdr:row>
      <xdr:rowOff>0</xdr:rowOff>
    </xdr:from>
    <xdr:to>
      <xdr:col>13</xdr:col>
      <xdr:colOff>352425</xdr:colOff>
      <xdr:row>36</xdr:row>
      <xdr:rowOff>28575</xdr:rowOff>
    </xdr:to>
    <xdr:sp macro="" textlink="">
      <xdr:nvSpPr>
        <xdr:cNvPr id="110501" name="AutoShape 135"/>
        <xdr:cNvSpPr>
          <a:spLocks noChangeAspect="1" noChangeArrowheads="1"/>
        </xdr:cNvSpPr>
      </xdr:nvSpPr>
      <xdr:spPr bwMode="auto">
        <a:xfrm>
          <a:off x="1219200" y="0"/>
          <a:ext cx="7924800" cy="620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314325</xdr:colOff>
      <xdr:row>1</xdr:row>
      <xdr:rowOff>66675</xdr:rowOff>
    </xdr:from>
    <xdr:to>
      <xdr:col>13</xdr:col>
      <xdr:colOff>257175</xdr:colOff>
      <xdr:row>18</xdr:row>
      <xdr:rowOff>66675</xdr:rowOff>
    </xdr:to>
    <xdr:pic>
      <xdr:nvPicPr>
        <xdr:cNvPr id="110502" name="Picture 615" descr="HO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38125"/>
          <a:ext cx="8172450" cy="291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476250</xdr:colOff>
      <xdr:row>24</xdr:row>
      <xdr:rowOff>142875</xdr:rowOff>
    </xdr:from>
    <xdr:to>
      <xdr:col>13</xdr:col>
      <xdr:colOff>266700</xdr:colOff>
      <xdr:row>31</xdr:row>
      <xdr:rowOff>161925</xdr:rowOff>
    </xdr:to>
    <xdr:pic>
      <xdr:nvPicPr>
        <xdr:cNvPr id="110503" name="Picture 617" descr="HOG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96225" y="4257675"/>
          <a:ext cx="11620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66675</xdr:colOff>
      <xdr:row>21</xdr:row>
      <xdr:rowOff>123824</xdr:rowOff>
    </xdr:from>
    <xdr:to>
      <xdr:col>13</xdr:col>
      <xdr:colOff>609600</xdr:colOff>
      <xdr:row>24</xdr:row>
      <xdr:rowOff>95249</xdr:rowOff>
    </xdr:to>
    <xdr:sp macro="" textlink="">
      <xdr:nvSpPr>
        <xdr:cNvPr id="35435" name="Text Box 619"/>
        <xdr:cNvSpPr txBox="1">
          <a:spLocks noChangeArrowheads="1"/>
        </xdr:cNvSpPr>
      </xdr:nvSpPr>
      <xdr:spPr bwMode="auto">
        <a:xfrm>
          <a:off x="7486650" y="3724274"/>
          <a:ext cx="1914525" cy="485775"/>
        </a:xfrm>
        <a:prstGeom prst="rect">
          <a:avLst/>
        </a:prstGeom>
        <a:noFill/>
        <a:ln>
          <a:noFill/>
        </a:ln>
        <a:extLst/>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市のイメージキャラクター</a:t>
          </a:r>
          <a:endParaRPr lang="ja-JP" altLang="en-US" sz="800" b="1" i="0" u="none" strike="noStrike" baseline="0">
            <a:solidFill>
              <a:srgbClr val="000000"/>
            </a:solidFill>
            <a:latin typeface="ＭＳ Ｐゴシック"/>
            <a:ea typeface="ＭＳ Ｐゴシック"/>
          </a:endParaRPr>
        </a:p>
        <a:p>
          <a:pPr algn="l" rtl="0">
            <a:lnSpc>
              <a:spcPts val="1300"/>
            </a:lnSpc>
            <a:defRPr sz="1000"/>
          </a:pPr>
          <a:r>
            <a:rPr lang="ja-JP" altLang="en-US" sz="8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く　ら　す　け　く　ん　」</a:t>
          </a:r>
        </a:p>
      </xdr:txBody>
    </xdr:sp>
    <xdr:clientData/>
  </xdr:twoCellAnchor>
  <xdr:twoCellAnchor>
    <xdr:from>
      <xdr:col>0</xdr:col>
      <xdr:colOff>438150</xdr:colOff>
      <xdr:row>21</xdr:row>
      <xdr:rowOff>104775</xdr:rowOff>
    </xdr:from>
    <xdr:to>
      <xdr:col>3</xdr:col>
      <xdr:colOff>247650</xdr:colOff>
      <xdr:row>23</xdr:row>
      <xdr:rowOff>123825</xdr:rowOff>
    </xdr:to>
    <xdr:sp macro="" textlink="">
      <xdr:nvSpPr>
        <xdr:cNvPr id="35437" name="Text Box 621"/>
        <xdr:cNvSpPr txBox="1">
          <a:spLocks noChangeArrowheads="1"/>
        </xdr:cNvSpPr>
      </xdr:nvSpPr>
      <xdr:spPr bwMode="auto">
        <a:xfrm>
          <a:off x="438150" y="3705225"/>
          <a:ext cx="1743075" cy="361950"/>
        </a:xfrm>
        <a:prstGeom prst="rect">
          <a:avLst/>
        </a:prstGeom>
        <a:solidFill>
          <a:srgbClr val="FFFFFF"/>
        </a:solidFill>
        <a:ln>
          <a:noFill/>
        </a:ln>
        <a:extLst/>
      </xdr:spPr>
      <xdr:txBody>
        <a:bodyPr vertOverflow="clip" wrap="square" lIns="27432" tIns="18288" rIns="0" bIns="0" anchor="t" upright="1"/>
        <a:lstStyle/>
        <a:p>
          <a:pPr algn="l" rtl="0">
            <a:lnSpc>
              <a:spcPts val="1000"/>
            </a:lnSpc>
            <a:defRPr sz="1000"/>
          </a:pPr>
          <a:r>
            <a:rPr lang="ja-JP" altLang="en-US" sz="900" b="1" i="0" u="none" strike="noStrike" baseline="0">
              <a:solidFill>
                <a:srgbClr val="000000"/>
              </a:solidFill>
              <a:latin typeface="ＭＳ Ｐゴシック"/>
              <a:ea typeface="ＭＳ Ｐゴシック"/>
            </a:rPr>
            <a:t>市　　　　花</a:t>
          </a:r>
          <a:endParaRPr lang="ja-JP" altLang="en-US" sz="800" b="1" i="0" u="none" strike="noStrike" baseline="0">
            <a:solidFill>
              <a:srgbClr val="000000"/>
            </a:solidFill>
            <a:latin typeface="ＭＳ Ｐゴシック"/>
            <a:ea typeface="ＭＳ Ｐゴシック"/>
          </a:endParaRPr>
        </a:p>
        <a:p>
          <a:pPr algn="l" rtl="0">
            <a:lnSpc>
              <a:spcPts val="1300"/>
            </a:lnSpc>
            <a:defRPr sz="1000"/>
          </a:pPr>
          <a:r>
            <a:rPr lang="ja-JP" altLang="en-US" sz="8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つ　　　つ　　　じ　」</a:t>
          </a:r>
        </a:p>
      </xdr:txBody>
    </xdr:sp>
    <xdr:clientData/>
  </xdr:twoCellAnchor>
  <xdr:twoCellAnchor>
    <xdr:from>
      <xdr:col>4</xdr:col>
      <xdr:colOff>219075</xdr:colOff>
      <xdr:row>21</xdr:row>
      <xdr:rowOff>114300</xdr:rowOff>
    </xdr:from>
    <xdr:to>
      <xdr:col>6</xdr:col>
      <xdr:colOff>600075</xdr:colOff>
      <xdr:row>23</xdr:row>
      <xdr:rowOff>133350</xdr:rowOff>
    </xdr:to>
    <xdr:sp macro="" textlink="">
      <xdr:nvSpPr>
        <xdr:cNvPr id="35438" name="Text Box 622"/>
        <xdr:cNvSpPr txBox="1">
          <a:spLocks noChangeArrowheads="1"/>
        </xdr:cNvSpPr>
      </xdr:nvSpPr>
      <xdr:spPr bwMode="auto">
        <a:xfrm>
          <a:off x="2838450" y="3714750"/>
          <a:ext cx="1752600" cy="361950"/>
        </a:xfrm>
        <a:prstGeom prst="rect">
          <a:avLst/>
        </a:prstGeom>
        <a:solidFill>
          <a:srgbClr val="FFFFFF"/>
        </a:solidFill>
        <a:ln>
          <a:noFill/>
        </a:ln>
        <a:extLst/>
      </xdr:spPr>
      <xdr:txBody>
        <a:bodyPr vertOverflow="clip" wrap="square" lIns="27432" tIns="18288" rIns="0" bIns="0" anchor="t" upright="1"/>
        <a:lstStyle/>
        <a:p>
          <a:pPr algn="l" rtl="0">
            <a:lnSpc>
              <a:spcPts val="1000"/>
            </a:lnSpc>
            <a:defRPr sz="1000"/>
          </a:pPr>
          <a:r>
            <a:rPr lang="ja-JP" altLang="en-US" sz="8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市　の　木</a:t>
          </a:r>
          <a:endParaRPr lang="ja-JP" altLang="en-US" sz="800" b="1" i="0" u="none" strike="noStrike" baseline="0">
            <a:solidFill>
              <a:srgbClr val="000000"/>
            </a:solidFill>
            <a:latin typeface="ＭＳ Ｐゴシック"/>
            <a:ea typeface="ＭＳ Ｐゴシック"/>
          </a:endParaRPr>
        </a:p>
        <a:p>
          <a:pPr algn="l" rtl="0">
            <a:lnSpc>
              <a:spcPts val="1300"/>
            </a:lnSpc>
            <a:defRPr sz="1000"/>
          </a:pPr>
          <a:r>
            <a:rPr lang="ja-JP" altLang="en-US" sz="8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　つ　　　ば　　　き　」</a:t>
          </a:r>
        </a:p>
      </xdr:txBody>
    </xdr:sp>
    <xdr:clientData/>
  </xdr:twoCellAnchor>
  <xdr:twoCellAnchor>
    <xdr:from>
      <xdr:col>7</xdr:col>
      <xdr:colOff>600075</xdr:colOff>
      <xdr:row>21</xdr:row>
      <xdr:rowOff>114300</xdr:rowOff>
    </xdr:from>
    <xdr:to>
      <xdr:col>10</xdr:col>
      <xdr:colOff>285750</xdr:colOff>
      <xdr:row>23</xdr:row>
      <xdr:rowOff>133350</xdr:rowOff>
    </xdr:to>
    <xdr:sp macro="" textlink="">
      <xdr:nvSpPr>
        <xdr:cNvPr id="35439" name="Text Box 623"/>
        <xdr:cNvSpPr txBox="1">
          <a:spLocks noChangeArrowheads="1"/>
        </xdr:cNvSpPr>
      </xdr:nvSpPr>
      <xdr:spPr bwMode="auto">
        <a:xfrm>
          <a:off x="5276850" y="3714750"/>
          <a:ext cx="1743075" cy="361950"/>
        </a:xfrm>
        <a:prstGeom prst="rect">
          <a:avLst/>
        </a:prstGeom>
        <a:solidFill>
          <a:srgbClr val="FFFFFF"/>
        </a:solidFill>
        <a:ln>
          <a:noFill/>
        </a:ln>
        <a:extLst/>
      </xdr:spPr>
      <xdr:txBody>
        <a:bodyPr vertOverflow="clip" wrap="square" lIns="27432" tIns="18288" rIns="0" bIns="0" anchor="t" upright="1"/>
        <a:lstStyle/>
        <a:p>
          <a:pPr algn="l" rtl="0">
            <a:lnSpc>
              <a:spcPts val="1000"/>
            </a:lnSpc>
            <a:defRPr sz="1000"/>
          </a:pPr>
          <a:r>
            <a:rPr lang="ja-JP" altLang="en-US" sz="8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市　の　鳥</a:t>
          </a:r>
        </a:p>
        <a:p>
          <a:pPr algn="l" rtl="0">
            <a:lnSpc>
              <a:spcPts val="1300"/>
            </a:lnSpc>
            <a:defRPr sz="1000"/>
          </a:pPr>
          <a:r>
            <a:rPr lang="ja-JP" altLang="en-US" sz="9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め　　　じ　　　ろ　」</a:t>
          </a:r>
        </a:p>
      </xdr:txBody>
    </xdr:sp>
    <xdr:clientData/>
  </xdr:twoCellAnchor>
  <xdr:twoCellAnchor>
    <xdr:from>
      <xdr:col>0</xdr:col>
      <xdr:colOff>438150</xdr:colOff>
      <xdr:row>33</xdr:row>
      <xdr:rowOff>38100</xdr:rowOff>
    </xdr:from>
    <xdr:to>
      <xdr:col>3</xdr:col>
      <xdr:colOff>257175</xdr:colOff>
      <xdr:row>34</xdr:row>
      <xdr:rowOff>85725</xdr:rowOff>
    </xdr:to>
    <xdr:sp macro="" textlink="">
      <xdr:nvSpPr>
        <xdr:cNvPr id="35440" name="Text Box 624"/>
        <xdr:cNvSpPr txBox="1">
          <a:spLocks noChangeArrowheads="1"/>
        </xdr:cNvSpPr>
      </xdr:nvSpPr>
      <xdr:spPr bwMode="auto">
        <a:xfrm>
          <a:off x="438150" y="5695950"/>
          <a:ext cx="1752600"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【昭和43年9月21日議決】</a:t>
          </a:r>
        </a:p>
      </xdr:txBody>
    </xdr:sp>
    <xdr:clientData/>
  </xdr:twoCellAnchor>
  <xdr:twoCellAnchor>
    <xdr:from>
      <xdr:col>4</xdr:col>
      <xdr:colOff>228600</xdr:colOff>
      <xdr:row>33</xdr:row>
      <xdr:rowOff>28575</xdr:rowOff>
    </xdr:from>
    <xdr:to>
      <xdr:col>6</xdr:col>
      <xdr:colOff>619125</xdr:colOff>
      <xdr:row>34</xdr:row>
      <xdr:rowOff>76200</xdr:rowOff>
    </xdr:to>
    <xdr:sp macro="" textlink="">
      <xdr:nvSpPr>
        <xdr:cNvPr id="35441" name="Text Box 625"/>
        <xdr:cNvSpPr txBox="1">
          <a:spLocks noChangeArrowheads="1"/>
        </xdr:cNvSpPr>
      </xdr:nvSpPr>
      <xdr:spPr bwMode="auto">
        <a:xfrm>
          <a:off x="2847975" y="5686425"/>
          <a:ext cx="1762125"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【昭和48年10月24日議決】</a:t>
          </a:r>
        </a:p>
      </xdr:txBody>
    </xdr:sp>
    <xdr:clientData/>
  </xdr:twoCellAnchor>
  <xdr:twoCellAnchor>
    <xdr:from>
      <xdr:col>7</xdr:col>
      <xdr:colOff>619125</xdr:colOff>
      <xdr:row>33</xdr:row>
      <xdr:rowOff>19050</xdr:rowOff>
    </xdr:from>
    <xdr:to>
      <xdr:col>10</xdr:col>
      <xdr:colOff>285750</xdr:colOff>
      <xdr:row>34</xdr:row>
      <xdr:rowOff>66675</xdr:rowOff>
    </xdr:to>
    <xdr:sp macro="" textlink="">
      <xdr:nvSpPr>
        <xdr:cNvPr id="35442" name="Text Box 626"/>
        <xdr:cNvSpPr txBox="1">
          <a:spLocks noChangeArrowheads="1"/>
        </xdr:cNvSpPr>
      </xdr:nvSpPr>
      <xdr:spPr bwMode="auto">
        <a:xfrm>
          <a:off x="5295900" y="5676900"/>
          <a:ext cx="1724025"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【平成20年10月2日議決】</a:t>
          </a:r>
        </a:p>
      </xdr:txBody>
    </xdr:sp>
    <xdr:clientData/>
  </xdr:twoCellAnchor>
  <xdr:twoCellAnchor>
    <xdr:from>
      <xdr:col>1</xdr:col>
      <xdr:colOff>304800</xdr:colOff>
      <xdr:row>0</xdr:row>
      <xdr:rowOff>171450</xdr:rowOff>
    </xdr:from>
    <xdr:to>
      <xdr:col>3</xdr:col>
      <xdr:colOff>285750</xdr:colOff>
      <xdr:row>2</xdr:row>
      <xdr:rowOff>152400</xdr:rowOff>
    </xdr:to>
    <xdr:sp macro="" textlink="">
      <xdr:nvSpPr>
        <xdr:cNvPr id="35443" name="Text Box 627"/>
        <xdr:cNvSpPr txBox="1">
          <a:spLocks noChangeArrowheads="1"/>
        </xdr:cNvSpPr>
      </xdr:nvSpPr>
      <xdr:spPr bwMode="auto">
        <a:xfrm>
          <a:off x="866775" y="171450"/>
          <a:ext cx="1352550" cy="323850"/>
        </a:xfrm>
        <a:prstGeom prst="rect">
          <a:avLst/>
        </a:prstGeom>
        <a:solidFill>
          <a:srgbClr val="FFFFFF"/>
        </a:solidFill>
        <a:ln>
          <a:noFill/>
        </a:ln>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市　　　　章</a:t>
          </a:r>
        </a:p>
      </xdr:txBody>
    </xdr:sp>
    <xdr:clientData/>
  </xdr:twoCellAnchor>
  <xdr:twoCellAnchor>
    <xdr:from>
      <xdr:col>8</xdr:col>
      <xdr:colOff>371475</xdr:colOff>
      <xdr:row>1</xdr:row>
      <xdr:rowOff>38100</xdr:rowOff>
    </xdr:from>
    <xdr:to>
      <xdr:col>10</xdr:col>
      <xdr:colOff>533400</xdr:colOff>
      <xdr:row>3</xdr:row>
      <xdr:rowOff>9525</xdr:rowOff>
    </xdr:to>
    <xdr:sp macro="" textlink="">
      <xdr:nvSpPr>
        <xdr:cNvPr id="35444" name="Text Box 628"/>
        <xdr:cNvSpPr txBox="1">
          <a:spLocks noChangeArrowheads="1"/>
        </xdr:cNvSpPr>
      </xdr:nvSpPr>
      <xdr:spPr bwMode="auto">
        <a:xfrm>
          <a:off x="5734050" y="209550"/>
          <a:ext cx="1533525" cy="314325"/>
        </a:xfrm>
        <a:prstGeom prst="rect">
          <a:avLst/>
        </a:prstGeom>
        <a:solidFill>
          <a:srgbClr val="FFFFFF"/>
        </a:solidFill>
        <a:ln>
          <a:noFill/>
        </a:ln>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市　　民　　憲　　章</a:t>
          </a:r>
        </a:p>
      </xdr:txBody>
    </xdr:sp>
    <xdr:clientData/>
  </xdr:twoCellAnchor>
  <xdr:twoCellAnchor>
    <xdr:from>
      <xdr:col>8</xdr:col>
      <xdr:colOff>571500</xdr:colOff>
      <xdr:row>3</xdr:row>
      <xdr:rowOff>114300</xdr:rowOff>
    </xdr:from>
    <xdr:to>
      <xdr:col>13</xdr:col>
      <xdr:colOff>247650</xdr:colOff>
      <xdr:row>17</xdr:row>
      <xdr:rowOff>95250</xdr:rowOff>
    </xdr:to>
    <xdr:sp macro="" textlink="">
      <xdr:nvSpPr>
        <xdr:cNvPr id="35445" name="Text Box 629"/>
        <xdr:cNvSpPr txBox="1">
          <a:spLocks noChangeArrowheads="1"/>
        </xdr:cNvSpPr>
      </xdr:nvSpPr>
      <xdr:spPr bwMode="auto">
        <a:xfrm>
          <a:off x="5934075" y="628650"/>
          <a:ext cx="3105150" cy="2381250"/>
        </a:xfrm>
        <a:prstGeom prst="rect">
          <a:avLst/>
        </a:prstGeom>
        <a:solidFill>
          <a:srgbClr val="FFFFFF"/>
        </a:solidFill>
        <a:ln>
          <a:noFill/>
        </a:ln>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わたくしたち倉吉市民は、</a:t>
          </a:r>
        </a:p>
        <a:p>
          <a:pPr algn="l" rtl="0">
            <a:lnSpc>
              <a:spcPts val="1200"/>
            </a:lnSpc>
            <a:defRPr sz="1000"/>
          </a:pPr>
          <a:r>
            <a:rPr lang="ja-JP" altLang="en-US" sz="1000" b="0" i="0" u="none" strike="noStrike" baseline="0">
              <a:solidFill>
                <a:srgbClr val="000000"/>
              </a:solidFill>
              <a:latin typeface="ＭＳ 明朝"/>
              <a:ea typeface="ＭＳ 明朝"/>
            </a:rPr>
            <a:t>郷土の繁栄を願い、</a:t>
          </a:r>
        </a:p>
        <a:p>
          <a:pPr algn="l" rtl="0">
            <a:lnSpc>
              <a:spcPts val="1200"/>
            </a:lnSpc>
            <a:defRPr sz="1000"/>
          </a:pPr>
          <a:r>
            <a:rPr lang="ja-JP" altLang="en-US" sz="1000" b="0" i="0" u="none" strike="noStrike" baseline="0">
              <a:solidFill>
                <a:srgbClr val="000000"/>
              </a:solidFill>
              <a:latin typeface="ＭＳ 明朝"/>
              <a:ea typeface="ＭＳ 明朝"/>
            </a:rPr>
            <a:t>明るく美しい市風をつくりあげるため、</a:t>
          </a:r>
        </a:p>
        <a:p>
          <a:pPr algn="l" rtl="0">
            <a:lnSpc>
              <a:spcPts val="1200"/>
            </a:lnSpc>
            <a:defRPr sz="1000"/>
          </a:pPr>
          <a:r>
            <a:rPr lang="ja-JP" altLang="en-US" sz="1000" b="0" i="0" u="none" strike="noStrike" baseline="0">
              <a:solidFill>
                <a:srgbClr val="000000"/>
              </a:solidFill>
              <a:latin typeface="ＭＳ 明朝"/>
              <a:ea typeface="ＭＳ 明朝"/>
            </a:rPr>
            <a:t>ここに憲章を制定します。</a:t>
          </a:r>
        </a:p>
        <a:p>
          <a:pPr algn="l" rtl="0">
            <a:lnSpc>
              <a:spcPts val="1200"/>
            </a:lnSpc>
            <a:defRPr sz="1000"/>
          </a:pPr>
          <a:r>
            <a:rPr lang="ja-JP" altLang="en-US" sz="1000" b="0" i="0" u="none" strike="noStrike" baseline="0">
              <a:solidFill>
                <a:srgbClr val="000000"/>
              </a:solidFill>
              <a:latin typeface="ＭＳ 明朝"/>
              <a:ea typeface="ＭＳ 明朝"/>
            </a:rPr>
            <a:t>　　　みんなで手をつなぎ、</a:t>
          </a:r>
        </a:p>
        <a:p>
          <a:pPr algn="l" rtl="0">
            <a:lnSpc>
              <a:spcPts val="1200"/>
            </a:lnSpc>
            <a:defRPr sz="1000"/>
          </a:pPr>
          <a:r>
            <a:rPr lang="ja-JP" altLang="en-US" sz="1000" b="0" i="0" u="none" strike="noStrike" baseline="0">
              <a:solidFill>
                <a:srgbClr val="000000"/>
              </a:solidFill>
              <a:latin typeface="ＭＳ 明朝"/>
              <a:ea typeface="ＭＳ 明朝"/>
            </a:rPr>
            <a:t>　　　からだづくりにつとめ、</a:t>
          </a:r>
        </a:p>
        <a:p>
          <a:pPr algn="l" rtl="0">
            <a:lnSpc>
              <a:spcPts val="1200"/>
            </a:lnSpc>
            <a:defRPr sz="1000"/>
          </a:pPr>
          <a:r>
            <a:rPr lang="ja-JP" altLang="en-US" sz="1000" b="0" i="0" u="none" strike="noStrike" baseline="0">
              <a:solidFill>
                <a:srgbClr val="000000"/>
              </a:solidFill>
              <a:latin typeface="ＭＳ 明朝"/>
              <a:ea typeface="ＭＳ 明朝"/>
            </a:rPr>
            <a:t>　　　自然と文化を愛し、</a:t>
          </a:r>
        </a:p>
        <a:p>
          <a:pPr algn="l" rtl="0">
            <a:lnSpc>
              <a:spcPts val="1200"/>
            </a:lnSpc>
            <a:defRPr sz="1000"/>
          </a:pPr>
          <a:r>
            <a:rPr lang="ja-JP" altLang="en-US" sz="1000" b="0" i="0" u="none" strike="noStrike" baseline="0">
              <a:solidFill>
                <a:srgbClr val="000000"/>
              </a:solidFill>
              <a:latin typeface="ＭＳ 明朝"/>
              <a:ea typeface="ＭＳ 明朝"/>
            </a:rPr>
            <a:t>　　　きれいなまちをつくり、</a:t>
          </a:r>
        </a:p>
        <a:p>
          <a:pPr algn="l" rtl="0">
            <a:lnSpc>
              <a:spcPts val="1200"/>
            </a:lnSpc>
            <a:defRPr sz="1000"/>
          </a:pPr>
          <a:r>
            <a:rPr lang="ja-JP" altLang="en-US" sz="1000" b="0" i="0" u="none" strike="noStrike" baseline="0">
              <a:solidFill>
                <a:srgbClr val="000000"/>
              </a:solidFill>
              <a:latin typeface="ＭＳ 明朝"/>
              <a:ea typeface="ＭＳ 明朝"/>
            </a:rPr>
            <a:t>　　　楽しい職場をきずき、</a:t>
          </a:r>
        </a:p>
        <a:p>
          <a:pPr algn="l" rtl="0">
            <a:lnSpc>
              <a:spcPts val="1200"/>
            </a:lnSpc>
            <a:defRPr sz="1000"/>
          </a:pPr>
          <a:r>
            <a:rPr lang="ja-JP" altLang="en-US" sz="1000" b="0" i="0" u="none" strike="noStrike" baseline="0">
              <a:solidFill>
                <a:srgbClr val="000000"/>
              </a:solidFill>
              <a:latin typeface="ＭＳ 明朝"/>
              <a:ea typeface="ＭＳ 明朝"/>
            </a:rPr>
            <a:t>　　　伸びゆく倉吉市民としての</a:t>
          </a:r>
        </a:p>
        <a:p>
          <a:pPr algn="l" rtl="0">
            <a:lnSpc>
              <a:spcPts val="1200"/>
            </a:lnSpc>
            <a:defRPr sz="1000"/>
          </a:pPr>
          <a:r>
            <a:rPr lang="ja-JP" altLang="en-US" sz="1000" b="0" i="0" u="none" strike="noStrike" baseline="0">
              <a:solidFill>
                <a:srgbClr val="000000"/>
              </a:solidFill>
              <a:latin typeface="ＭＳ 明朝"/>
              <a:ea typeface="ＭＳ 明朝"/>
            </a:rPr>
            <a:t>　　　ほこりに生きましょう。</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【昭和43年9月21日議決】</a:t>
          </a:r>
        </a:p>
      </xdr:txBody>
    </xdr:sp>
    <xdr:clientData/>
  </xdr:twoCellAnchor>
  <xdr:twoCellAnchor>
    <xdr:from>
      <xdr:col>3</xdr:col>
      <xdr:colOff>523875</xdr:colOff>
      <xdr:row>3</xdr:row>
      <xdr:rowOff>123825</xdr:rowOff>
    </xdr:from>
    <xdr:to>
      <xdr:col>6</xdr:col>
      <xdr:colOff>666750</xdr:colOff>
      <xdr:row>16</xdr:row>
      <xdr:rowOff>47625</xdr:rowOff>
    </xdr:to>
    <xdr:sp macro="" textlink="">
      <xdr:nvSpPr>
        <xdr:cNvPr id="35446" name="Text Box 630"/>
        <xdr:cNvSpPr txBox="1">
          <a:spLocks noChangeArrowheads="1"/>
        </xdr:cNvSpPr>
      </xdr:nvSpPr>
      <xdr:spPr bwMode="auto">
        <a:xfrm>
          <a:off x="2457450" y="638175"/>
          <a:ext cx="2200275" cy="2152650"/>
        </a:xfrm>
        <a:prstGeom prst="rect">
          <a:avLst/>
        </a:prstGeom>
        <a:solidFill>
          <a:srgbClr val="FFFFFF"/>
        </a:solidFill>
        <a:ln>
          <a:noFill/>
        </a:ln>
        <a:extLst/>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はク、　　　はラ、</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は吉で、クとラと吉を</a:t>
          </a:r>
        </a:p>
        <a:p>
          <a:pPr algn="l" rtl="0">
            <a:lnSpc>
              <a:spcPts val="1200"/>
            </a:lnSpc>
            <a:defRPr sz="1000"/>
          </a:pPr>
          <a:r>
            <a:rPr lang="ja-JP" altLang="en-US" sz="1000" b="0" i="0" u="none" strike="noStrike" baseline="0">
              <a:solidFill>
                <a:srgbClr val="000000"/>
              </a:solidFill>
              <a:latin typeface="ＭＳ 明朝"/>
              <a:ea typeface="ＭＳ 明朝"/>
            </a:rPr>
            <a:t>組み合わせてまとめたものです。</a:t>
          </a:r>
        </a:p>
        <a:p>
          <a:pPr algn="l" rtl="0">
            <a:lnSpc>
              <a:spcPts val="1200"/>
            </a:lnSpc>
            <a:defRPr sz="1000"/>
          </a:pPr>
          <a:r>
            <a:rPr lang="ja-JP" altLang="en-US" sz="1000" b="0" i="0" u="none" strike="noStrike" baseline="0">
              <a:solidFill>
                <a:srgbClr val="000000"/>
              </a:solidFill>
              <a:latin typeface="ＭＳ 明朝"/>
              <a:ea typeface="ＭＳ 明朝"/>
            </a:rPr>
            <a:t>　円形を型どるは円満なる融和を</a:t>
          </a:r>
        </a:p>
        <a:p>
          <a:pPr algn="l" rtl="0">
            <a:lnSpc>
              <a:spcPts val="1200"/>
            </a:lnSpc>
            <a:defRPr sz="1000"/>
          </a:pPr>
          <a:r>
            <a:rPr lang="ja-JP" altLang="en-US" sz="1000" b="0" i="0" u="none" strike="noStrike" baseline="0">
              <a:solidFill>
                <a:srgbClr val="000000"/>
              </a:solidFill>
              <a:latin typeface="ＭＳ 明朝"/>
              <a:ea typeface="ＭＳ 明朝"/>
            </a:rPr>
            <a:t>示し、市民の強固なる団結を表現、</a:t>
          </a:r>
        </a:p>
        <a:p>
          <a:pPr algn="l" rtl="0">
            <a:lnSpc>
              <a:spcPts val="1200"/>
            </a:lnSpc>
            <a:defRPr sz="1000"/>
          </a:pPr>
          <a:r>
            <a:rPr lang="ja-JP" altLang="en-US" sz="1000" b="0" i="0" u="none" strike="noStrike" baseline="0">
              <a:solidFill>
                <a:srgbClr val="000000"/>
              </a:solidFill>
              <a:latin typeface="ＭＳ 明朝"/>
              <a:ea typeface="ＭＳ 明朝"/>
            </a:rPr>
            <a:t>また中央の突起は将来倉吉市の発</a:t>
          </a:r>
        </a:p>
        <a:p>
          <a:pPr algn="l" rtl="0">
            <a:lnSpc>
              <a:spcPts val="1200"/>
            </a:lnSpc>
            <a:defRPr sz="1000"/>
          </a:pPr>
          <a:r>
            <a:rPr lang="ja-JP" altLang="en-US" sz="1000" b="0" i="0" u="none" strike="noStrike" baseline="0">
              <a:solidFill>
                <a:srgbClr val="000000"/>
              </a:solidFill>
              <a:latin typeface="ＭＳ 明朝"/>
              <a:ea typeface="ＭＳ 明朝"/>
            </a:rPr>
            <a:t>展を表徴しています。</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【昭和29年3月29日議決】</a:t>
          </a:r>
        </a:p>
      </xdr:txBody>
    </xdr:sp>
    <xdr:clientData/>
  </xdr:twoCellAnchor>
  <xdr:twoCellAnchor editAs="oneCell">
    <xdr:from>
      <xdr:col>3</xdr:col>
      <xdr:colOff>676275</xdr:colOff>
      <xdr:row>3</xdr:row>
      <xdr:rowOff>152400</xdr:rowOff>
    </xdr:from>
    <xdr:to>
      <xdr:col>4</xdr:col>
      <xdr:colOff>438150</xdr:colOff>
      <xdr:row>5</xdr:row>
      <xdr:rowOff>95250</xdr:rowOff>
    </xdr:to>
    <xdr:pic>
      <xdr:nvPicPr>
        <xdr:cNvPr id="110515" name="Picture 631" descr="HOG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09850" y="666750"/>
          <a:ext cx="4476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228600</xdr:colOff>
      <xdr:row>4</xdr:row>
      <xdr:rowOff>28575</xdr:rowOff>
    </xdr:from>
    <xdr:to>
      <xdr:col>5</xdr:col>
      <xdr:colOff>628650</xdr:colOff>
      <xdr:row>5</xdr:row>
      <xdr:rowOff>104775</xdr:rowOff>
    </xdr:to>
    <xdr:pic>
      <xdr:nvPicPr>
        <xdr:cNvPr id="110516" name="Picture 632" descr="HOGE"/>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33775" y="714375"/>
          <a:ext cx="4000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5</xdr:row>
      <xdr:rowOff>114300</xdr:rowOff>
    </xdr:from>
    <xdr:to>
      <xdr:col>4</xdr:col>
      <xdr:colOff>428625</xdr:colOff>
      <xdr:row>7</xdr:row>
      <xdr:rowOff>47625</xdr:rowOff>
    </xdr:to>
    <xdr:pic>
      <xdr:nvPicPr>
        <xdr:cNvPr id="110517" name="Picture 633" descr="HOGE"/>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628900" y="971550"/>
          <a:ext cx="4191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47625</xdr:colOff>
      <xdr:row>33</xdr:row>
      <xdr:rowOff>19050</xdr:rowOff>
    </xdr:from>
    <xdr:to>
      <xdr:col>13</xdr:col>
      <xdr:colOff>666750</xdr:colOff>
      <xdr:row>34</xdr:row>
      <xdr:rowOff>66675</xdr:rowOff>
    </xdr:to>
    <xdr:sp macro="" textlink="">
      <xdr:nvSpPr>
        <xdr:cNvPr id="35450" name="Text Box 634"/>
        <xdr:cNvSpPr txBox="1">
          <a:spLocks noChangeArrowheads="1"/>
        </xdr:cNvSpPr>
      </xdr:nvSpPr>
      <xdr:spPr bwMode="auto">
        <a:xfrm>
          <a:off x="7467600" y="5676900"/>
          <a:ext cx="1990725" cy="2190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明朝"/>
              <a:ea typeface="ＭＳ 明朝"/>
            </a:rPr>
            <a:t>【平成24年7月18日住民登録】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314325</xdr:colOff>
      <xdr:row>20</xdr:row>
      <xdr:rowOff>104775</xdr:rowOff>
    </xdr:from>
    <xdr:to>
      <xdr:col>10</xdr:col>
      <xdr:colOff>419100</xdr:colOff>
      <xdr:row>29</xdr:row>
      <xdr:rowOff>85725</xdr:rowOff>
    </xdr:to>
    <xdr:sp macro="" textlink="">
      <xdr:nvSpPr>
        <xdr:cNvPr id="120196" name="角丸四角形 39"/>
        <xdr:cNvSpPr>
          <a:spLocks noChangeArrowheads="1"/>
        </xdr:cNvSpPr>
      </xdr:nvSpPr>
      <xdr:spPr bwMode="auto">
        <a:xfrm>
          <a:off x="4762500" y="4286250"/>
          <a:ext cx="4505325" cy="1781175"/>
        </a:xfrm>
        <a:prstGeom prst="roundRect">
          <a:avLst>
            <a:gd name="adj" fmla="val 6273"/>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895350</xdr:colOff>
      <xdr:row>2</xdr:row>
      <xdr:rowOff>123825</xdr:rowOff>
    </xdr:from>
    <xdr:to>
      <xdr:col>3</xdr:col>
      <xdr:colOff>0</xdr:colOff>
      <xdr:row>2</xdr:row>
      <xdr:rowOff>123825</xdr:rowOff>
    </xdr:to>
    <xdr:sp macro="" textlink="">
      <xdr:nvSpPr>
        <xdr:cNvPr id="120197" name="Line 1"/>
        <xdr:cNvSpPr>
          <a:spLocks noChangeShapeType="1"/>
        </xdr:cNvSpPr>
      </xdr:nvSpPr>
      <xdr:spPr bwMode="auto">
        <a:xfrm flipV="1">
          <a:off x="1628775" y="704850"/>
          <a:ext cx="19145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552450</xdr:colOff>
      <xdr:row>3</xdr:row>
      <xdr:rowOff>114300</xdr:rowOff>
    </xdr:from>
    <xdr:to>
      <xdr:col>3</xdr:col>
      <xdr:colOff>0</xdr:colOff>
      <xdr:row>3</xdr:row>
      <xdr:rowOff>114300</xdr:rowOff>
    </xdr:to>
    <xdr:sp macro="" textlink="">
      <xdr:nvSpPr>
        <xdr:cNvPr id="120198" name="Line 2"/>
        <xdr:cNvSpPr>
          <a:spLocks noChangeShapeType="1"/>
        </xdr:cNvSpPr>
      </xdr:nvSpPr>
      <xdr:spPr bwMode="auto">
        <a:xfrm>
          <a:off x="1285875" y="895350"/>
          <a:ext cx="2257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7</xdr:row>
      <xdr:rowOff>114300</xdr:rowOff>
    </xdr:from>
    <xdr:to>
      <xdr:col>3</xdr:col>
      <xdr:colOff>0</xdr:colOff>
      <xdr:row>7</xdr:row>
      <xdr:rowOff>114300</xdr:rowOff>
    </xdr:to>
    <xdr:sp macro="" textlink="">
      <xdr:nvSpPr>
        <xdr:cNvPr id="120199" name="Line 4"/>
        <xdr:cNvSpPr>
          <a:spLocks noChangeShapeType="1"/>
        </xdr:cNvSpPr>
      </xdr:nvSpPr>
      <xdr:spPr bwMode="auto">
        <a:xfrm>
          <a:off x="2076450" y="1695450"/>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942975</xdr:colOff>
      <xdr:row>10</xdr:row>
      <xdr:rowOff>123825</xdr:rowOff>
    </xdr:from>
    <xdr:to>
      <xdr:col>3</xdr:col>
      <xdr:colOff>9525</xdr:colOff>
      <xdr:row>10</xdr:row>
      <xdr:rowOff>123825</xdr:rowOff>
    </xdr:to>
    <xdr:sp macro="" textlink="">
      <xdr:nvSpPr>
        <xdr:cNvPr id="120200" name="Line 9"/>
        <xdr:cNvSpPr>
          <a:spLocks noChangeShapeType="1"/>
        </xdr:cNvSpPr>
      </xdr:nvSpPr>
      <xdr:spPr bwMode="auto">
        <a:xfrm flipV="1">
          <a:off x="1676400" y="2305050"/>
          <a:ext cx="1876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800100</xdr:colOff>
      <xdr:row>15</xdr:row>
      <xdr:rowOff>104775</xdr:rowOff>
    </xdr:from>
    <xdr:to>
      <xdr:col>3</xdr:col>
      <xdr:colOff>0</xdr:colOff>
      <xdr:row>15</xdr:row>
      <xdr:rowOff>104775</xdr:rowOff>
    </xdr:to>
    <xdr:sp macro="" textlink="">
      <xdr:nvSpPr>
        <xdr:cNvPr id="120201" name="Line 15"/>
        <xdr:cNvSpPr>
          <a:spLocks noChangeShapeType="1"/>
        </xdr:cNvSpPr>
      </xdr:nvSpPr>
      <xdr:spPr bwMode="auto">
        <a:xfrm>
          <a:off x="1533525" y="3286125"/>
          <a:ext cx="20097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1590675</xdr:colOff>
      <xdr:row>16</xdr:row>
      <xdr:rowOff>114300</xdr:rowOff>
    </xdr:from>
    <xdr:to>
      <xdr:col>2</xdr:col>
      <xdr:colOff>419100</xdr:colOff>
      <xdr:row>16</xdr:row>
      <xdr:rowOff>114300</xdr:rowOff>
    </xdr:to>
    <xdr:sp macro="" textlink="">
      <xdr:nvSpPr>
        <xdr:cNvPr id="120202" name="Line 16"/>
        <xdr:cNvSpPr>
          <a:spLocks noChangeShapeType="1"/>
        </xdr:cNvSpPr>
      </xdr:nvSpPr>
      <xdr:spPr bwMode="auto">
        <a:xfrm>
          <a:off x="2324100" y="3495675"/>
          <a:ext cx="11620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17</xdr:row>
      <xdr:rowOff>114300</xdr:rowOff>
    </xdr:from>
    <xdr:to>
      <xdr:col>3</xdr:col>
      <xdr:colOff>0</xdr:colOff>
      <xdr:row>17</xdr:row>
      <xdr:rowOff>114300</xdr:rowOff>
    </xdr:to>
    <xdr:sp macro="" textlink="">
      <xdr:nvSpPr>
        <xdr:cNvPr id="120203" name="Line 17"/>
        <xdr:cNvSpPr>
          <a:spLocks noChangeShapeType="1"/>
        </xdr:cNvSpPr>
      </xdr:nvSpPr>
      <xdr:spPr bwMode="auto">
        <a:xfrm flipV="1">
          <a:off x="3095625" y="3695700"/>
          <a:ext cx="4476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1704975</xdr:colOff>
      <xdr:row>20</xdr:row>
      <xdr:rowOff>114300</xdr:rowOff>
    </xdr:from>
    <xdr:to>
      <xdr:col>3</xdr:col>
      <xdr:colOff>0</xdr:colOff>
      <xdr:row>20</xdr:row>
      <xdr:rowOff>114300</xdr:rowOff>
    </xdr:to>
    <xdr:sp macro="" textlink="">
      <xdr:nvSpPr>
        <xdr:cNvPr id="120204" name="Line 18"/>
        <xdr:cNvSpPr>
          <a:spLocks noChangeShapeType="1"/>
        </xdr:cNvSpPr>
      </xdr:nvSpPr>
      <xdr:spPr bwMode="auto">
        <a:xfrm>
          <a:off x="2438400" y="4295775"/>
          <a:ext cx="1104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1323975</xdr:colOff>
      <xdr:row>21</xdr:row>
      <xdr:rowOff>104775</xdr:rowOff>
    </xdr:from>
    <xdr:to>
      <xdr:col>3</xdr:col>
      <xdr:colOff>0</xdr:colOff>
      <xdr:row>21</xdr:row>
      <xdr:rowOff>104775</xdr:rowOff>
    </xdr:to>
    <xdr:sp macro="" textlink="">
      <xdr:nvSpPr>
        <xdr:cNvPr id="120205" name="Line 19"/>
        <xdr:cNvSpPr>
          <a:spLocks noChangeShapeType="1"/>
        </xdr:cNvSpPr>
      </xdr:nvSpPr>
      <xdr:spPr bwMode="auto">
        <a:xfrm>
          <a:off x="2057400" y="4486275"/>
          <a:ext cx="1485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1943100</xdr:colOff>
      <xdr:row>22</xdr:row>
      <xdr:rowOff>104775</xdr:rowOff>
    </xdr:from>
    <xdr:to>
      <xdr:col>3</xdr:col>
      <xdr:colOff>0</xdr:colOff>
      <xdr:row>22</xdr:row>
      <xdr:rowOff>104775</xdr:rowOff>
    </xdr:to>
    <xdr:sp macro="" textlink="">
      <xdr:nvSpPr>
        <xdr:cNvPr id="120206" name="Line 20"/>
        <xdr:cNvSpPr>
          <a:spLocks noChangeShapeType="1"/>
        </xdr:cNvSpPr>
      </xdr:nvSpPr>
      <xdr:spPr bwMode="auto">
        <a:xfrm>
          <a:off x="2676525" y="4686300"/>
          <a:ext cx="8667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1095375</xdr:colOff>
      <xdr:row>23</xdr:row>
      <xdr:rowOff>104775</xdr:rowOff>
    </xdr:from>
    <xdr:to>
      <xdr:col>3</xdr:col>
      <xdr:colOff>0</xdr:colOff>
      <xdr:row>23</xdr:row>
      <xdr:rowOff>104775</xdr:rowOff>
    </xdr:to>
    <xdr:sp macro="" textlink="">
      <xdr:nvSpPr>
        <xdr:cNvPr id="120207" name="Line 21"/>
        <xdr:cNvSpPr>
          <a:spLocks noChangeShapeType="1"/>
        </xdr:cNvSpPr>
      </xdr:nvSpPr>
      <xdr:spPr bwMode="auto">
        <a:xfrm>
          <a:off x="1828800" y="4886325"/>
          <a:ext cx="17145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1000125</xdr:colOff>
      <xdr:row>25</xdr:row>
      <xdr:rowOff>114300</xdr:rowOff>
    </xdr:from>
    <xdr:to>
      <xdr:col>3</xdr:col>
      <xdr:colOff>0</xdr:colOff>
      <xdr:row>25</xdr:row>
      <xdr:rowOff>114300</xdr:rowOff>
    </xdr:to>
    <xdr:sp macro="" textlink="">
      <xdr:nvSpPr>
        <xdr:cNvPr id="120208" name="Line 22"/>
        <xdr:cNvSpPr>
          <a:spLocks noChangeShapeType="1"/>
        </xdr:cNvSpPr>
      </xdr:nvSpPr>
      <xdr:spPr bwMode="auto">
        <a:xfrm flipV="1">
          <a:off x="1733550" y="5295900"/>
          <a:ext cx="18097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1676400</xdr:colOff>
      <xdr:row>24</xdr:row>
      <xdr:rowOff>114300</xdr:rowOff>
    </xdr:from>
    <xdr:to>
      <xdr:col>3</xdr:col>
      <xdr:colOff>9525</xdr:colOff>
      <xdr:row>24</xdr:row>
      <xdr:rowOff>114300</xdr:rowOff>
    </xdr:to>
    <xdr:sp macro="" textlink="">
      <xdr:nvSpPr>
        <xdr:cNvPr id="120209" name="Line 23"/>
        <xdr:cNvSpPr>
          <a:spLocks noChangeShapeType="1"/>
        </xdr:cNvSpPr>
      </xdr:nvSpPr>
      <xdr:spPr bwMode="auto">
        <a:xfrm>
          <a:off x="2409825" y="5095875"/>
          <a:ext cx="1143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762000</xdr:colOff>
      <xdr:row>26</xdr:row>
      <xdr:rowOff>104775</xdr:rowOff>
    </xdr:from>
    <xdr:to>
      <xdr:col>3</xdr:col>
      <xdr:colOff>0</xdr:colOff>
      <xdr:row>26</xdr:row>
      <xdr:rowOff>104775</xdr:rowOff>
    </xdr:to>
    <xdr:sp macro="" textlink="">
      <xdr:nvSpPr>
        <xdr:cNvPr id="120210" name="Line 25"/>
        <xdr:cNvSpPr>
          <a:spLocks noChangeShapeType="1"/>
        </xdr:cNvSpPr>
      </xdr:nvSpPr>
      <xdr:spPr bwMode="auto">
        <a:xfrm flipV="1">
          <a:off x="1495425" y="5486400"/>
          <a:ext cx="20478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1104900</xdr:colOff>
      <xdr:row>27</xdr:row>
      <xdr:rowOff>104775</xdr:rowOff>
    </xdr:from>
    <xdr:to>
      <xdr:col>3</xdr:col>
      <xdr:colOff>0</xdr:colOff>
      <xdr:row>27</xdr:row>
      <xdr:rowOff>104775</xdr:rowOff>
    </xdr:to>
    <xdr:sp macro="" textlink="">
      <xdr:nvSpPr>
        <xdr:cNvPr id="120211" name="Line 26"/>
        <xdr:cNvSpPr>
          <a:spLocks noChangeShapeType="1"/>
        </xdr:cNvSpPr>
      </xdr:nvSpPr>
      <xdr:spPr bwMode="auto">
        <a:xfrm>
          <a:off x="1838325" y="5686425"/>
          <a:ext cx="17049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1952625</xdr:colOff>
      <xdr:row>28</xdr:row>
      <xdr:rowOff>104775</xdr:rowOff>
    </xdr:from>
    <xdr:to>
      <xdr:col>3</xdr:col>
      <xdr:colOff>0</xdr:colOff>
      <xdr:row>28</xdr:row>
      <xdr:rowOff>104775</xdr:rowOff>
    </xdr:to>
    <xdr:sp macro="" textlink="">
      <xdr:nvSpPr>
        <xdr:cNvPr id="120212" name="Line 27"/>
        <xdr:cNvSpPr>
          <a:spLocks noChangeShapeType="1"/>
        </xdr:cNvSpPr>
      </xdr:nvSpPr>
      <xdr:spPr bwMode="auto">
        <a:xfrm>
          <a:off x="2686050" y="5886450"/>
          <a:ext cx="8572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38100</xdr:colOff>
      <xdr:row>29</xdr:row>
      <xdr:rowOff>104775</xdr:rowOff>
    </xdr:from>
    <xdr:to>
      <xdr:col>3</xdr:col>
      <xdr:colOff>0</xdr:colOff>
      <xdr:row>29</xdr:row>
      <xdr:rowOff>104775</xdr:rowOff>
    </xdr:to>
    <xdr:sp macro="" textlink="">
      <xdr:nvSpPr>
        <xdr:cNvPr id="120213" name="Line 28"/>
        <xdr:cNvSpPr>
          <a:spLocks noChangeShapeType="1"/>
        </xdr:cNvSpPr>
      </xdr:nvSpPr>
      <xdr:spPr bwMode="auto">
        <a:xfrm flipV="1">
          <a:off x="3105150" y="6086475"/>
          <a:ext cx="4381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57150</xdr:colOff>
      <xdr:row>30</xdr:row>
      <xdr:rowOff>104775</xdr:rowOff>
    </xdr:from>
    <xdr:to>
      <xdr:col>2</xdr:col>
      <xdr:colOff>400050</xdr:colOff>
      <xdr:row>30</xdr:row>
      <xdr:rowOff>104775</xdr:rowOff>
    </xdr:to>
    <xdr:sp macro="" textlink="">
      <xdr:nvSpPr>
        <xdr:cNvPr id="120214" name="Line 29"/>
        <xdr:cNvSpPr>
          <a:spLocks noChangeShapeType="1"/>
        </xdr:cNvSpPr>
      </xdr:nvSpPr>
      <xdr:spPr bwMode="auto">
        <a:xfrm>
          <a:off x="3124200" y="6286500"/>
          <a:ext cx="342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1857375</xdr:colOff>
      <xdr:row>2</xdr:row>
      <xdr:rowOff>104775</xdr:rowOff>
    </xdr:from>
    <xdr:to>
      <xdr:col>8</xdr:col>
      <xdr:colOff>0</xdr:colOff>
      <xdr:row>2</xdr:row>
      <xdr:rowOff>104775</xdr:rowOff>
    </xdr:to>
    <xdr:sp macro="" textlink="">
      <xdr:nvSpPr>
        <xdr:cNvPr id="120215" name="Line 30"/>
        <xdr:cNvSpPr>
          <a:spLocks noChangeShapeType="1"/>
        </xdr:cNvSpPr>
      </xdr:nvSpPr>
      <xdr:spPr bwMode="auto">
        <a:xfrm flipV="1">
          <a:off x="6734175" y="685800"/>
          <a:ext cx="9048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1333500</xdr:colOff>
      <xdr:row>4</xdr:row>
      <xdr:rowOff>104775</xdr:rowOff>
    </xdr:from>
    <xdr:to>
      <xdr:col>8</xdr:col>
      <xdr:colOff>0</xdr:colOff>
      <xdr:row>4</xdr:row>
      <xdr:rowOff>104775</xdr:rowOff>
    </xdr:to>
    <xdr:sp macro="" textlink="">
      <xdr:nvSpPr>
        <xdr:cNvPr id="120216" name="Line 31"/>
        <xdr:cNvSpPr>
          <a:spLocks noChangeShapeType="1"/>
        </xdr:cNvSpPr>
      </xdr:nvSpPr>
      <xdr:spPr bwMode="auto">
        <a:xfrm flipV="1">
          <a:off x="6210300" y="885825"/>
          <a:ext cx="14287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476250</xdr:colOff>
      <xdr:row>6</xdr:row>
      <xdr:rowOff>104775</xdr:rowOff>
    </xdr:from>
    <xdr:to>
      <xdr:col>8</xdr:col>
      <xdr:colOff>0</xdr:colOff>
      <xdr:row>6</xdr:row>
      <xdr:rowOff>104775</xdr:rowOff>
    </xdr:to>
    <xdr:sp macro="" textlink="">
      <xdr:nvSpPr>
        <xdr:cNvPr id="120217" name="Line 32"/>
        <xdr:cNvSpPr>
          <a:spLocks noChangeShapeType="1"/>
        </xdr:cNvSpPr>
      </xdr:nvSpPr>
      <xdr:spPr bwMode="auto">
        <a:xfrm>
          <a:off x="5353050" y="1285875"/>
          <a:ext cx="2286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1590675</xdr:colOff>
      <xdr:row>5</xdr:row>
      <xdr:rowOff>104775</xdr:rowOff>
    </xdr:from>
    <xdr:to>
      <xdr:col>8</xdr:col>
      <xdr:colOff>0</xdr:colOff>
      <xdr:row>5</xdr:row>
      <xdr:rowOff>104775</xdr:rowOff>
    </xdr:to>
    <xdr:sp macro="" textlink="">
      <xdr:nvSpPr>
        <xdr:cNvPr id="120218" name="Line 44"/>
        <xdr:cNvSpPr>
          <a:spLocks noChangeShapeType="1"/>
        </xdr:cNvSpPr>
      </xdr:nvSpPr>
      <xdr:spPr bwMode="auto">
        <a:xfrm>
          <a:off x="6467475" y="1085850"/>
          <a:ext cx="11715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781050</xdr:colOff>
      <xdr:row>12</xdr:row>
      <xdr:rowOff>114300</xdr:rowOff>
    </xdr:from>
    <xdr:to>
      <xdr:col>8</xdr:col>
      <xdr:colOff>0</xdr:colOff>
      <xdr:row>12</xdr:row>
      <xdr:rowOff>114300</xdr:rowOff>
    </xdr:to>
    <xdr:sp macro="" textlink="">
      <xdr:nvSpPr>
        <xdr:cNvPr id="120219" name="Line 47"/>
        <xdr:cNvSpPr>
          <a:spLocks noChangeShapeType="1"/>
        </xdr:cNvSpPr>
      </xdr:nvSpPr>
      <xdr:spPr bwMode="auto">
        <a:xfrm>
          <a:off x="5657850" y="2495550"/>
          <a:ext cx="19812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1314450</xdr:colOff>
      <xdr:row>15</xdr:row>
      <xdr:rowOff>123825</xdr:rowOff>
    </xdr:from>
    <xdr:to>
      <xdr:col>7</xdr:col>
      <xdr:colOff>390525</xdr:colOff>
      <xdr:row>15</xdr:row>
      <xdr:rowOff>123825</xdr:rowOff>
    </xdr:to>
    <xdr:sp macro="" textlink="">
      <xdr:nvSpPr>
        <xdr:cNvPr id="120220" name="Line 54"/>
        <xdr:cNvSpPr>
          <a:spLocks noChangeShapeType="1"/>
        </xdr:cNvSpPr>
      </xdr:nvSpPr>
      <xdr:spPr bwMode="auto">
        <a:xfrm flipH="1" flipV="1">
          <a:off x="6191250" y="3305175"/>
          <a:ext cx="14097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476250</xdr:colOff>
      <xdr:row>16</xdr:row>
      <xdr:rowOff>114300</xdr:rowOff>
    </xdr:from>
    <xdr:to>
      <xdr:col>8</xdr:col>
      <xdr:colOff>0</xdr:colOff>
      <xdr:row>16</xdr:row>
      <xdr:rowOff>114300</xdr:rowOff>
    </xdr:to>
    <xdr:sp macro="" textlink="">
      <xdr:nvSpPr>
        <xdr:cNvPr id="120221" name="Line 55"/>
        <xdr:cNvSpPr>
          <a:spLocks noChangeShapeType="1"/>
        </xdr:cNvSpPr>
      </xdr:nvSpPr>
      <xdr:spPr bwMode="auto">
        <a:xfrm>
          <a:off x="5353050" y="3495675"/>
          <a:ext cx="2286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1209675</xdr:colOff>
      <xdr:row>13</xdr:row>
      <xdr:rowOff>104775</xdr:rowOff>
    </xdr:from>
    <xdr:to>
      <xdr:col>3</xdr:col>
      <xdr:colOff>9525</xdr:colOff>
      <xdr:row>13</xdr:row>
      <xdr:rowOff>104775</xdr:rowOff>
    </xdr:to>
    <xdr:sp macro="" textlink="">
      <xdr:nvSpPr>
        <xdr:cNvPr id="120222" name="Line 65"/>
        <xdr:cNvSpPr>
          <a:spLocks noChangeShapeType="1"/>
        </xdr:cNvSpPr>
      </xdr:nvSpPr>
      <xdr:spPr bwMode="auto">
        <a:xfrm flipV="1">
          <a:off x="3543300" y="2886075"/>
          <a:ext cx="95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552450</xdr:colOff>
      <xdr:row>4</xdr:row>
      <xdr:rowOff>114300</xdr:rowOff>
    </xdr:from>
    <xdr:to>
      <xdr:col>3</xdr:col>
      <xdr:colOff>0</xdr:colOff>
      <xdr:row>4</xdr:row>
      <xdr:rowOff>114300</xdr:rowOff>
    </xdr:to>
    <xdr:sp macro="" textlink="">
      <xdr:nvSpPr>
        <xdr:cNvPr id="120223" name="Line 74"/>
        <xdr:cNvSpPr>
          <a:spLocks noChangeShapeType="1"/>
        </xdr:cNvSpPr>
      </xdr:nvSpPr>
      <xdr:spPr bwMode="auto">
        <a:xfrm>
          <a:off x="1285875" y="1095375"/>
          <a:ext cx="225742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8</xdr:row>
      <xdr:rowOff>104775</xdr:rowOff>
    </xdr:from>
    <xdr:to>
      <xdr:col>3</xdr:col>
      <xdr:colOff>0</xdr:colOff>
      <xdr:row>8</xdr:row>
      <xdr:rowOff>104775</xdr:rowOff>
    </xdr:to>
    <xdr:sp macro="" textlink="">
      <xdr:nvSpPr>
        <xdr:cNvPr id="120224" name="Line 75"/>
        <xdr:cNvSpPr>
          <a:spLocks noChangeShapeType="1"/>
        </xdr:cNvSpPr>
      </xdr:nvSpPr>
      <xdr:spPr bwMode="auto">
        <a:xfrm>
          <a:off x="2076450" y="1885950"/>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9</xdr:row>
      <xdr:rowOff>114300</xdr:rowOff>
    </xdr:from>
    <xdr:to>
      <xdr:col>3</xdr:col>
      <xdr:colOff>0</xdr:colOff>
      <xdr:row>9</xdr:row>
      <xdr:rowOff>114300</xdr:rowOff>
    </xdr:to>
    <xdr:sp macro="" textlink="">
      <xdr:nvSpPr>
        <xdr:cNvPr id="120225" name="Line 76"/>
        <xdr:cNvSpPr>
          <a:spLocks noChangeShapeType="1"/>
        </xdr:cNvSpPr>
      </xdr:nvSpPr>
      <xdr:spPr bwMode="auto">
        <a:xfrm>
          <a:off x="2076450" y="2095500"/>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1343025</xdr:colOff>
      <xdr:row>11</xdr:row>
      <xdr:rowOff>104775</xdr:rowOff>
    </xdr:from>
    <xdr:to>
      <xdr:col>3</xdr:col>
      <xdr:colOff>0</xdr:colOff>
      <xdr:row>11</xdr:row>
      <xdr:rowOff>104775</xdr:rowOff>
    </xdr:to>
    <xdr:sp macro="" textlink="">
      <xdr:nvSpPr>
        <xdr:cNvPr id="120226" name="Line 77"/>
        <xdr:cNvSpPr>
          <a:spLocks noChangeShapeType="1"/>
        </xdr:cNvSpPr>
      </xdr:nvSpPr>
      <xdr:spPr bwMode="auto">
        <a:xfrm>
          <a:off x="2076450" y="2486025"/>
          <a:ext cx="14668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476250</xdr:colOff>
      <xdr:row>7</xdr:row>
      <xdr:rowOff>114300</xdr:rowOff>
    </xdr:from>
    <xdr:to>
      <xdr:col>8</xdr:col>
      <xdr:colOff>0</xdr:colOff>
      <xdr:row>7</xdr:row>
      <xdr:rowOff>114300</xdr:rowOff>
    </xdr:to>
    <xdr:sp macro="" textlink="">
      <xdr:nvSpPr>
        <xdr:cNvPr id="120227" name="Line 78"/>
        <xdr:cNvSpPr>
          <a:spLocks noChangeShapeType="1"/>
        </xdr:cNvSpPr>
      </xdr:nvSpPr>
      <xdr:spPr bwMode="auto">
        <a:xfrm>
          <a:off x="5353050" y="1495425"/>
          <a:ext cx="2286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781050</xdr:colOff>
      <xdr:row>8</xdr:row>
      <xdr:rowOff>104775</xdr:rowOff>
    </xdr:from>
    <xdr:to>
      <xdr:col>8</xdr:col>
      <xdr:colOff>0</xdr:colOff>
      <xdr:row>8</xdr:row>
      <xdr:rowOff>104775</xdr:rowOff>
    </xdr:to>
    <xdr:sp macro="" textlink="">
      <xdr:nvSpPr>
        <xdr:cNvPr id="120228" name="Line 79"/>
        <xdr:cNvSpPr>
          <a:spLocks noChangeShapeType="1"/>
        </xdr:cNvSpPr>
      </xdr:nvSpPr>
      <xdr:spPr bwMode="auto">
        <a:xfrm>
          <a:off x="5657850" y="1685925"/>
          <a:ext cx="19812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781050</xdr:colOff>
      <xdr:row>9</xdr:row>
      <xdr:rowOff>104775</xdr:rowOff>
    </xdr:from>
    <xdr:to>
      <xdr:col>8</xdr:col>
      <xdr:colOff>0</xdr:colOff>
      <xdr:row>9</xdr:row>
      <xdr:rowOff>104775</xdr:rowOff>
    </xdr:to>
    <xdr:sp macro="" textlink="">
      <xdr:nvSpPr>
        <xdr:cNvPr id="120229" name="Line 80"/>
        <xdr:cNvSpPr>
          <a:spLocks noChangeShapeType="1"/>
        </xdr:cNvSpPr>
      </xdr:nvSpPr>
      <xdr:spPr bwMode="auto">
        <a:xfrm>
          <a:off x="5657850" y="1885950"/>
          <a:ext cx="19812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781050</xdr:colOff>
      <xdr:row>10</xdr:row>
      <xdr:rowOff>114300</xdr:rowOff>
    </xdr:from>
    <xdr:to>
      <xdr:col>8</xdr:col>
      <xdr:colOff>0</xdr:colOff>
      <xdr:row>10</xdr:row>
      <xdr:rowOff>114300</xdr:rowOff>
    </xdr:to>
    <xdr:sp macro="" textlink="">
      <xdr:nvSpPr>
        <xdr:cNvPr id="120230" name="Line 81"/>
        <xdr:cNvSpPr>
          <a:spLocks noChangeShapeType="1"/>
        </xdr:cNvSpPr>
      </xdr:nvSpPr>
      <xdr:spPr bwMode="auto">
        <a:xfrm>
          <a:off x="5657850" y="2095500"/>
          <a:ext cx="19812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828675</xdr:colOff>
      <xdr:row>11</xdr:row>
      <xdr:rowOff>114300</xdr:rowOff>
    </xdr:from>
    <xdr:to>
      <xdr:col>7</xdr:col>
      <xdr:colOff>390525</xdr:colOff>
      <xdr:row>11</xdr:row>
      <xdr:rowOff>114300</xdr:rowOff>
    </xdr:to>
    <xdr:sp macro="" textlink="">
      <xdr:nvSpPr>
        <xdr:cNvPr id="120231" name="Line 82"/>
        <xdr:cNvSpPr>
          <a:spLocks noChangeShapeType="1"/>
        </xdr:cNvSpPr>
      </xdr:nvSpPr>
      <xdr:spPr bwMode="auto">
        <a:xfrm>
          <a:off x="5705475" y="2295525"/>
          <a:ext cx="18954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20</xdr:row>
      <xdr:rowOff>0</xdr:rowOff>
    </xdr:from>
    <xdr:to>
      <xdr:col>10</xdr:col>
      <xdr:colOff>304800</xdr:colOff>
      <xdr:row>29</xdr:row>
      <xdr:rowOff>123825</xdr:rowOff>
    </xdr:to>
    <xdr:grpSp>
      <xdr:nvGrpSpPr>
        <xdr:cNvPr id="120232" name="グループ化 42"/>
        <xdr:cNvGrpSpPr>
          <a:grpSpLocks/>
        </xdr:cNvGrpSpPr>
      </xdr:nvGrpSpPr>
      <xdr:grpSpPr bwMode="auto">
        <a:xfrm>
          <a:off x="4886325" y="4181475"/>
          <a:ext cx="4267200" cy="1924050"/>
          <a:chOff x="4487332" y="4205815"/>
          <a:chExt cx="3947585" cy="1932518"/>
        </a:xfrm>
      </xdr:grpSpPr>
      <xdr:sp macro="" textlink="">
        <xdr:nvSpPr>
          <xdr:cNvPr id="41" name="テキスト ボックス 40"/>
          <xdr:cNvSpPr txBox="1"/>
        </xdr:nvSpPr>
        <xdr:spPr>
          <a:xfrm>
            <a:off x="4487332" y="4444988"/>
            <a:ext cx="3947585" cy="1693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en-US" altLang="ja-JP" sz="900">
                <a:solidFill>
                  <a:sysClr val="windowText" lastClr="000000"/>
                </a:solidFill>
                <a:latin typeface="ＭＳ Ｐ明朝" pitchFamily="18" charset="-128"/>
                <a:ea typeface="ＭＳ Ｐ明朝" pitchFamily="18" charset="-128"/>
              </a:rPr>
              <a:t>※</a:t>
            </a:r>
            <a:r>
              <a:rPr kumimoji="1" lang="ja-JP" altLang="en-US" sz="900">
                <a:solidFill>
                  <a:sysClr val="windowText" lastClr="000000"/>
                </a:solidFill>
                <a:latin typeface="ＭＳ Ｐ明朝" pitchFamily="18" charset="-128"/>
                <a:ea typeface="ＭＳ Ｐ明朝" pitchFamily="18" charset="-128"/>
              </a:rPr>
              <a:t>単位換算または四捨五入したために、表中の総数とその内容が一致しない</a:t>
            </a:r>
            <a:endParaRPr kumimoji="1" lang="en-US" altLang="ja-JP" sz="900">
              <a:solidFill>
                <a:sysClr val="windowText" lastClr="000000"/>
              </a:solidFill>
              <a:latin typeface="ＭＳ Ｐ明朝" pitchFamily="18" charset="-128"/>
              <a:ea typeface="ＭＳ Ｐ明朝" pitchFamily="18" charset="-128"/>
            </a:endParaRPr>
          </a:p>
          <a:p>
            <a:r>
              <a:rPr kumimoji="1" lang="en-US" altLang="ja-JP" sz="1100">
                <a:solidFill>
                  <a:sysClr val="windowText" lastClr="000000"/>
                </a:solidFill>
                <a:latin typeface="+mn-lt"/>
                <a:ea typeface="+mn-ea"/>
                <a:cs typeface="+mn-cs"/>
              </a:rPr>
              <a:t> </a:t>
            </a:r>
            <a:r>
              <a:rPr kumimoji="1" lang="ja-JP" altLang="ja-JP" sz="1100">
                <a:solidFill>
                  <a:sysClr val="windowText" lastClr="000000"/>
                </a:solidFill>
                <a:latin typeface="+mn-lt"/>
                <a:ea typeface="+mn-ea"/>
                <a:cs typeface="+mn-cs"/>
              </a:rPr>
              <a:t>　</a:t>
            </a:r>
            <a:r>
              <a:rPr kumimoji="1" lang="ja-JP" altLang="en-US" sz="900">
                <a:solidFill>
                  <a:sysClr val="windowText" lastClr="000000"/>
                </a:solidFill>
                <a:latin typeface="ＭＳ Ｐ明朝" pitchFamily="18" charset="-128"/>
                <a:ea typeface="ＭＳ Ｐ明朝" pitchFamily="18" charset="-128"/>
              </a:rPr>
              <a:t>ものもある。</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en-US" altLang="ja-JP" sz="900">
                <a:solidFill>
                  <a:sysClr val="windowText" lastClr="000000"/>
                </a:solidFill>
                <a:latin typeface="ＭＳ Ｐ明朝" pitchFamily="18" charset="-128"/>
                <a:ea typeface="ＭＳ Ｐ明朝" pitchFamily="18" charset="-128"/>
              </a:rPr>
              <a:t>※</a:t>
            </a:r>
            <a:r>
              <a:rPr kumimoji="1" lang="ja-JP" altLang="en-US" sz="900">
                <a:solidFill>
                  <a:sysClr val="windowText" lastClr="000000"/>
                </a:solidFill>
                <a:latin typeface="ＭＳ Ｐ明朝" pitchFamily="18" charset="-128"/>
                <a:ea typeface="ＭＳ Ｐ明朝" pitchFamily="18" charset="-128"/>
              </a:rPr>
              <a:t>本表に掲げた数のうち、これまで発表した数と異なるものがあるのは、その後</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ja-JP" altLang="en-US" sz="900" baseline="0">
                <a:solidFill>
                  <a:sysClr val="windowText" lastClr="000000"/>
                </a:solidFill>
                <a:latin typeface="ＭＳ Ｐ明朝" pitchFamily="18" charset="-128"/>
                <a:ea typeface="ＭＳ Ｐ明朝" pitchFamily="18" charset="-128"/>
              </a:rPr>
              <a:t>    </a:t>
            </a:r>
            <a:r>
              <a:rPr kumimoji="1" lang="ja-JP" altLang="en-US" sz="900">
                <a:solidFill>
                  <a:sysClr val="windowText" lastClr="000000"/>
                </a:solidFill>
                <a:latin typeface="ＭＳ Ｐ明朝" pitchFamily="18" charset="-128"/>
                <a:ea typeface="ＭＳ Ｐ明朝" pitchFamily="18" charset="-128"/>
              </a:rPr>
              <a:t>修正または改訂したためである。</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en-US" altLang="ja-JP" sz="900">
                <a:solidFill>
                  <a:sysClr val="windowText" lastClr="000000"/>
                </a:solidFill>
                <a:latin typeface="ＭＳ Ｐ明朝" pitchFamily="18" charset="-128"/>
                <a:ea typeface="ＭＳ Ｐ明朝" pitchFamily="18" charset="-128"/>
              </a:rPr>
              <a:t>※</a:t>
            </a:r>
            <a:r>
              <a:rPr kumimoji="1" lang="ja-JP" altLang="en-US" sz="900">
                <a:solidFill>
                  <a:sysClr val="windowText" lastClr="000000"/>
                </a:solidFill>
                <a:latin typeface="ＭＳ Ｐ明朝" pitchFamily="18" charset="-128"/>
                <a:ea typeface="ＭＳ Ｐ明朝" pitchFamily="18" charset="-128"/>
              </a:rPr>
              <a:t>統計表中の符号の用法は次のとおりである。</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ja-JP" altLang="en-US" sz="900">
                <a:solidFill>
                  <a:sysClr val="windowText" lastClr="000000"/>
                </a:solidFill>
                <a:latin typeface="ＭＳ Ｐ明朝" pitchFamily="18" charset="-128"/>
                <a:ea typeface="ＭＳ Ｐ明朝" pitchFamily="18" charset="-128"/>
              </a:rPr>
              <a:t>　  －　該当数字なし </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ja-JP" altLang="en-US" sz="900">
                <a:solidFill>
                  <a:sysClr val="windowText" lastClr="000000"/>
                </a:solidFill>
                <a:latin typeface="ＭＳ Ｐ明朝" pitchFamily="18" charset="-128"/>
                <a:ea typeface="ＭＳ Ｐ明朝" pitchFamily="18" charset="-128"/>
              </a:rPr>
              <a:t>　  </a:t>
            </a:r>
            <a:r>
              <a:rPr kumimoji="1" lang="en-US" altLang="ja-JP" sz="900">
                <a:solidFill>
                  <a:sysClr val="windowText" lastClr="000000"/>
                </a:solidFill>
                <a:latin typeface="ＭＳ Ｐ明朝" pitchFamily="18" charset="-128"/>
                <a:ea typeface="ＭＳ Ｐ明朝" pitchFamily="18" charset="-128"/>
              </a:rPr>
              <a:t>…</a:t>
            </a:r>
            <a:r>
              <a:rPr kumimoji="1" lang="ja-JP" altLang="en-US" sz="900">
                <a:solidFill>
                  <a:sysClr val="windowText" lastClr="000000"/>
                </a:solidFill>
                <a:latin typeface="ＭＳ Ｐ明朝" pitchFamily="18" charset="-128"/>
                <a:ea typeface="ＭＳ Ｐ明朝" pitchFamily="18" charset="-128"/>
              </a:rPr>
              <a:t>　不詳資料なし</a:t>
            </a:r>
            <a:endParaRPr kumimoji="1" lang="en-US" altLang="ja-JP" sz="900">
              <a:solidFill>
                <a:sysClr val="windowText" lastClr="000000"/>
              </a:solidFill>
              <a:latin typeface="ＭＳ Ｐ明朝" pitchFamily="18" charset="-128"/>
              <a:ea typeface="ＭＳ Ｐ明朝" pitchFamily="18" charset="-128"/>
            </a:endParaRPr>
          </a:p>
          <a:p>
            <a:pPr>
              <a:lnSpc>
                <a:spcPts val="1100"/>
              </a:lnSpc>
            </a:pPr>
            <a:r>
              <a:rPr kumimoji="1" lang="ja-JP" altLang="en-US" sz="900">
                <a:solidFill>
                  <a:sysClr val="windowText" lastClr="000000"/>
                </a:solidFill>
                <a:latin typeface="ＭＳ Ｐ明朝" pitchFamily="18" charset="-128"/>
                <a:ea typeface="ＭＳ Ｐ明朝" pitchFamily="18" charset="-128"/>
              </a:rPr>
              <a:t>  　△　減少・マイナス</a:t>
            </a:r>
            <a:endParaRPr kumimoji="1" lang="en-US" altLang="ja-JP" sz="900">
              <a:solidFill>
                <a:sysClr val="windowText" lastClr="000000"/>
              </a:solidFill>
              <a:latin typeface="ＭＳ Ｐ明朝" pitchFamily="18" charset="-128"/>
              <a:ea typeface="ＭＳ Ｐ明朝" pitchFamily="18" charset="-128"/>
            </a:endParaRPr>
          </a:p>
          <a:p>
            <a:pPr>
              <a:lnSpc>
                <a:spcPts val="1000"/>
              </a:lnSpc>
            </a:pPr>
            <a:r>
              <a:rPr kumimoji="1" lang="en-US" altLang="ja-JP" sz="900">
                <a:solidFill>
                  <a:sysClr val="windowText" lastClr="000000"/>
                </a:solidFill>
                <a:latin typeface="ＭＳ Ｐ明朝" pitchFamily="18" charset="-128"/>
                <a:ea typeface="ＭＳ Ｐ明朝" pitchFamily="18" charset="-128"/>
              </a:rPr>
              <a:t> </a:t>
            </a:r>
            <a:r>
              <a:rPr kumimoji="1" lang="ja-JP" altLang="en-US" sz="900">
                <a:solidFill>
                  <a:sysClr val="windowText" lastClr="000000"/>
                </a:solidFill>
                <a:latin typeface="ＭＳ Ｐ明朝" pitchFamily="18" charset="-128"/>
                <a:ea typeface="ＭＳ Ｐ明朝" pitchFamily="18" charset="-128"/>
              </a:rPr>
              <a:t>　 </a:t>
            </a:r>
            <a:r>
              <a:rPr kumimoji="1" lang="en-US" altLang="ja-JP" sz="900">
                <a:solidFill>
                  <a:sysClr val="windowText" lastClr="000000"/>
                </a:solidFill>
                <a:latin typeface="ＭＳ Ｐ明朝" pitchFamily="18" charset="-128"/>
                <a:ea typeface="ＭＳ Ｐ明朝" pitchFamily="18" charset="-128"/>
              </a:rPr>
              <a:t>Ⅹ</a:t>
            </a:r>
            <a:r>
              <a:rPr kumimoji="1" lang="ja-JP" altLang="en-US" sz="900">
                <a:solidFill>
                  <a:sysClr val="windowText" lastClr="000000"/>
                </a:solidFill>
                <a:latin typeface="ＭＳ Ｐ明朝" pitchFamily="18" charset="-128"/>
                <a:ea typeface="ＭＳ Ｐ明朝" pitchFamily="18" charset="-128"/>
              </a:rPr>
              <a:t>　調査対象が少ないため、そのまま公表すると個々の秘密が漏れる恐れがある</a:t>
            </a:r>
            <a:endParaRPr kumimoji="1" lang="en-US" altLang="ja-JP" sz="900">
              <a:solidFill>
                <a:sysClr val="windowText" lastClr="000000"/>
              </a:solidFill>
              <a:latin typeface="ＭＳ Ｐ明朝" pitchFamily="18" charset="-128"/>
              <a:ea typeface="ＭＳ Ｐ明朝" pitchFamily="18" charset="-128"/>
            </a:endParaRPr>
          </a:p>
          <a:p>
            <a:pPr>
              <a:lnSpc>
                <a:spcPts val="1000"/>
              </a:lnSpc>
            </a:pPr>
            <a:r>
              <a:rPr kumimoji="1" lang="ja-JP" altLang="en-US" sz="900">
                <a:solidFill>
                  <a:sysClr val="windowText" lastClr="000000"/>
                </a:solidFill>
                <a:latin typeface="ＭＳ Ｐ明朝" pitchFamily="18" charset="-128"/>
                <a:ea typeface="ＭＳ Ｐ明朝" pitchFamily="18" charset="-128"/>
              </a:rPr>
              <a:t>　　　　場合に秘匿としたもの。また、複数の数値を倉吉市独自に集計しており、それ</a:t>
            </a:r>
            <a:endParaRPr kumimoji="1" lang="en-US" altLang="ja-JP" sz="900">
              <a:solidFill>
                <a:sysClr val="windowText" lastClr="000000"/>
              </a:solidFill>
              <a:latin typeface="ＭＳ Ｐ明朝" pitchFamily="18" charset="-128"/>
              <a:ea typeface="ＭＳ Ｐ明朝" pitchFamily="18" charset="-128"/>
            </a:endParaRPr>
          </a:p>
          <a:p>
            <a:pPr>
              <a:lnSpc>
                <a:spcPts val="1000"/>
              </a:lnSpc>
            </a:pPr>
            <a:r>
              <a:rPr kumimoji="1" lang="ja-JP" altLang="en-US" sz="900">
                <a:solidFill>
                  <a:sysClr val="windowText" lastClr="000000"/>
                </a:solidFill>
                <a:latin typeface="ＭＳ Ｐ明朝" pitchFamily="18" charset="-128"/>
                <a:ea typeface="ＭＳ Ｐ明朝" pitchFamily="18" charset="-128"/>
              </a:rPr>
              <a:t>　　　　ら数値に秘匿（Ｘ）が含まれていた場合は全体の数値も秘匿としている。</a:t>
            </a:r>
            <a:endParaRPr kumimoji="1" lang="en-US" altLang="ja-JP" sz="900">
              <a:solidFill>
                <a:sysClr val="windowText" lastClr="000000"/>
              </a:solidFill>
              <a:latin typeface="ＭＳ Ｐ明朝" pitchFamily="18" charset="-128"/>
              <a:ea typeface="ＭＳ Ｐ明朝" pitchFamily="18" charset="-128"/>
            </a:endParaRPr>
          </a:p>
          <a:p>
            <a:pPr>
              <a:lnSpc>
                <a:spcPts val="1000"/>
              </a:lnSpc>
            </a:pPr>
            <a:endParaRPr kumimoji="1" lang="ja-JP" altLang="en-US" sz="900">
              <a:solidFill>
                <a:sysClr val="windowText" lastClr="000000"/>
              </a:solidFill>
              <a:latin typeface="ＭＳ Ｐ明朝" pitchFamily="18" charset="-128"/>
              <a:ea typeface="ＭＳ Ｐ明朝" pitchFamily="18" charset="-128"/>
            </a:endParaRPr>
          </a:p>
        </xdr:txBody>
      </xdr:sp>
      <xdr:sp macro="" textlink="">
        <xdr:nvSpPr>
          <xdr:cNvPr id="42" name="テキスト ボックス 41"/>
          <xdr:cNvSpPr txBox="1"/>
        </xdr:nvSpPr>
        <xdr:spPr>
          <a:xfrm>
            <a:off x="4584259" y="4205815"/>
            <a:ext cx="1145505" cy="2296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b="1">
                <a:solidFill>
                  <a:sysClr val="windowText" lastClr="000000"/>
                </a:solidFill>
                <a:latin typeface="ＭＳ Ｐ明朝" pitchFamily="18" charset="-128"/>
                <a:ea typeface="ＭＳ Ｐ明朝" pitchFamily="18" charset="-128"/>
              </a:rPr>
              <a:t>利用上の注意</a:t>
            </a:r>
          </a:p>
        </xdr:txBody>
      </xdr:sp>
    </xdr:grpSp>
    <xdr:clientData/>
  </xdr:twoCellAnchor>
  <xdr:twoCellAnchor>
    <xdr:from>
      <xdr:col>1</xdr:col>
      <xdr:colOff>1704975</xdr:colOff>
      <xdr:row>13</xdr:row>
      <xdr:rowOff>123825</xdr:rowOff>
    </xdr:from>
    <xdr:to>
      <xdr:col>2</xdr:col>
      <xdr:colOff>381000</xdr:colOff>
      <xdr:row>13</xdr:row>
      <xdr:rowOff>123825</xdr:rowOff>
    </xdr:to>
    <xdr:sp macro="" textlink="">
      <xdr:nvSpPr>
        <xdr:cNvPr id="120233" name="Line 11"/>
        <xdr:cNvSpPr>
          <a:spLocks noChangeShapeType="1"/>
        </xdr:cNvSpPr>
      </xdr:nvSpPr>
      <xdr:spPr bwMode="auto">
        <a:xfrm>
          <a:off x="2438400" y="2905125"/>
          <a:ext cx="100965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1238250</xdr:colOff>
      <xdr:row>12</xdr:row>
      <xdr:rowOff>114300</xdr:rowOff>
    </xdr:from>
    <xdr:to>
      <xdr:col>2</xdr:col>
      <xdr:colOff>390525</xdr:colOff>
      <xdr:row>12</xdr:row>
      <xdr:rowOff>114300</xdr:rowOff>
    </xdr:to>
    <xdr:sp macro="" textlink="">
      <xdr:nvSpPr>
        <xdr:cNvPr id="120234" name="Line 59"/>
        <xdr:cNvSpPr>
          <a:spLocks noChangeShapeType="1"/>
        </xdr:cNvSpPr>
      </xdr:nvSpPr>
      <xdr:spPr bwMode="auto">
        <a:xfrm flipV="1">
          <a:off x="1971675" y="2695575"/>
          <a:ext cx="14859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2057400</xdr:colOff>
      <xdr:row>14</xdr:row>
      <xdr:rowOff>114300</xdr:rowOff>
    </xdr:from>
    <xdr:to>
      <xdr:col>2</xdr:col>
      <xdr:colOff>438150</xdr:colOff>
      <xdr:row>14</xdr:row>
      <xdr:rowOff>114300</xdr:rowOff>
    </xdr:to>
    <xdr:sp macro="" textlink="">
      <xdr:nvSpPr>
        <xdr:cNvPr id="120235" name="Line 59"/>
        <xdr:cNvSpPr>
          <a:spLocks noChangeShapeType="1"/>
        </xdr:cNvSpPr>
      </xdr:nvSpPr>
      <xdr:spPr bwMode="auto">
        <a:xfrm flipV="1">
          <a:off x="2790825" y="3095625"/>
          <a:ext cx="7143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1866900</xdr:colOff>
      <xdr:row>3</xdr:row>
      <xdr:rowOff>123825</xdr:rowOff>
    </xdr:from>
    <xdr:to>
      <xdr:col>8</xdr:col>
      <xdr:colOff>9525</xdr:colOff>
      <xdr:row>3</xdr:row>
      <xdr:rowOff>123825</xdr:rowOff>
    </xdr:to>
    <xdr:sp macro="" textlink="">
      <xdr:nvSpPr>
        <xdr:cNvPr id="44" name="Line 30"/>
        <xdr:cNvSpPr>
          <a:spLocks noChangeShapeType="1"/>
        </xdr:cNvSpPr>
      </xdr:nvSpPr>
      <xdr:spPr bwMode="auto">
        <a:xfrm flipV="1">
          <a:off x="6743700" y="904875"/>
          <a:ext cx="90487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28575</xdr:colOff>
      <xdr:row>0</xdr:row>
      <xdr:rowOff>0</xdr:rowOff>
    </xdr:from>
    <xdr:to>
      <xdr:col>13</xdr:col>
      <xdr:colOff>104775</xdr:colOff>
      <xdr:row>0</xdr:row>
      <xdr:rowOff>0</xdr:rowOff>
    </xdr:to>
    <xdr:sp macro="" textlink="">
      <xdr:nvSpPr>
        <xdr:cNvPr id="119152" name="AutoShape 1"/>
        <xdr:cNvSpPr>
          <a:spLocks/>
        </xdr:cNvSpPr>
      </xdr:nvSpPr>
      <xdr:spPr bwMode="auto">
        <a:xfrm>
          <a:off x="4114800" y="0"/>
          <a:ext cx="76200" cy="0"/>
        </a:xfrm>
        <a:prstGeom prst="rightBracket">
          <a:avLst>
            <a:gd name="adj" fmla="val -2147483648"/>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28575</xdr:colOff>
      <xdr:row>0</xdr:row>
      <xdr:rowOff>0</xdr:rowOff>
    </xdr:from>
    <xdr:to>
      <xdr:col>13</xdr:col>
      <xdr:colOff>104775</xdr:colOff>
      <xdr:row>0</xdr:row>
      <xdr:rowOff>0</xdr:rowOff>
    </xdr:to>
    <xdr:sp macro="" textlink="">
      <xdr:nvSpPr>
        <xdr:cNvPr id="119153" name="AutoShape 2"/>
        <xdr:cNvSpPr>
          <a:spLocks/>
        </xdr:cNvSpPr>
      </xdr:nvSpPr>
      <xdr:spPr bwMode="auto">
        <a:xfrm>
          <a:off x="4114800" y="0"/>
          <a:ext cx="76200" cy="0"/>
        </a:xfrm>
        <a:prstGeom prst="rightBracket">
          <a:avLst>
            <a:gd name="adj" fmla="val -2147483648"/>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28575</xdr:colOff>
      <xdr:row>0</xdr:row>
      <xdr:rowOff>0</xdr:rowOff>
    </xdr:from>
    <xdr:to>
      <xdr:col>13</xdr:col>
      <xdr:colOff>104775</xdr:colOff>
      <xdr:row>0</xdr:row>
      <xdr:rowOff>0</xdr:rowOff>
    </xdr:to>
    <xdr:sp macro="" textlink="">
      <xdr:nvSpPr>
        <xdr:cNvPr id="119154" name="AutoShape 3"/>
        <xdr:cNvSpPr>
          <a:spLocks/>
        </xdr:cNvSpPr>
      </xdr:nvSpPr>
      <xdr:spPr bwMode="auto">
        <a:xfrm>
          <a:off x="4114800" y="0"/>
          <a:ext cx="76200" cy="0"/>
        </a:xfrm>
        <a:prstGeom prst="rightBracket">
          <a:avLst>
            <a:gd name="adj" fmla="val -2147483648"/>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28575</xdr:colOff>
      <xdr:row>0</xdr:row>
      <xdr:rowOff>0</xdr:rowOff>
    </xdr:from>
    <xdr:to>
      <xdr:col>13</xdr:col>
      <xdr:colOff>104775</xdr:colOff>
      <xdr:row>0</xdr:row>
      <xdr:rowOff>0</xdr:rowOff>
    </xdr:to>
    <xdr:sp macro="" textlink="">
      <xdr:nvSpPr>
        <xdr:cNvPr id="119155" name="AutoShape 4"/>
        <xdr:cNvSpPr>
          <a:spLocks/>
        </xdr:cNvSpPr>
      </xdr:nvSpPr>
      <xdr:spPr bwMode="auto">
        <a:xfrm>
          <a:off x="4114800" y="0"/>
          <a:ext cx="76200" cy="0"/>
        </a:xfrm>
        <a:prstGeom prst="rightBracket">
          <a:avLst>
            <a:gd name="adj" fmla="val -2147483648"/>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9525</xdr:colOff>
      <xdr:row>7</xdr:row>
      <xdr:rowOff>66675</xdr:rowOff>
    </xdr:from>
    <xdr:to>
      <xdr:col>29</xdr:col>
      <xdr:colOff>171450</xdr:colOff>
      <xdr:row>13</xdr:row>
      <xdr:rowOff>1857375</xdr:rowOff>
    </xdr:to>
    <xdr:grpSp>
      <xdr:nvGrpSpPr>
        <xdr:cNvPr id="119156" name="Group 125"/>
        <xdr:cNvGrpSpPr>
          <a:grpSpLocks/>
        </xdr:cNvGrpSpPr>
      </xdr:nvGrpSpPr>
      <xdr:grpSpPr bwMode="auto">
        <a:xfrm>
          <a:off x="5353050" y="1304925"/>
          <a:ext cx="3924300" cy="2819400"/>
          <a:chOff x="437" y="25"/>
          <a:chExt cx="349" cy="244"/>
        </a:xfrm>
      </xdr:grpSpPr>
      <xdr:pic>
        <xdr:nvPicPr>
          <xdr:cNvPr id="119161" name="Picture 126" descr="倉吉地図新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7" y="25"/>
            <a:ext cx="349" cy="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895" name="Text Box 127"/>
          <xdr:cNvSpPr txBox="1">
            <a:spLocks noChangeArrowheads="1"/>
          </xdr:cNvSpPr>
        </xdr:nvSpPr>
        <xdr:spPr bwMode="auto">
          <a:xfrm>
            <a:off x="728" y="37"/>
            <a:ext cx="2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上井</a:t>
            </a:r>
          </a:p>
        </xdr:txBody>
      </xdr:sp>
      <xdr:sp macro="" textlink="">
        <xdr:nvSpPr>
          <xdr:cNvPr id="32896" name="Text Box 128"/>
          <xdr:cNvSpPr txBox="1">
            <a:spLocks noChangeArrowheads="1"/>
          </xdr:cNvSpPr>
        </xdr:nvSpPr>
        <xdr:spPr bwMode="auto">
          <a:xfrm>
            <a:off x="739" y="87"/>
            <a:ext cx="2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西郷</a:t>
            </a:r>
          </a:p>
        </xdr:txBody>
      </xdr:sp>
      <xdr:sp macro="" textlink="">
        <xdr:nvSpPr>
          <xdr:cNvPr id="32897" name="Text Box 129"/>
          <xdr:cNvSpPr txBox="1">
            <a:spLocks noChangeArrowheads="1"/>
          </xdr:cNvSpPr>
        </xdr:nvSpPr>
        <xdr:spPr bwMode="auto">
          <a:xfrm>
            <a:off x="724" y="100"/>
            <a:ext cx="2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上灘</a:t>
            </a:r>
          </a:p>
        </xdr:txBody>
      </xdr:sp>
      <xdr:sp macro="" textlink="">
        <xdr:nvSpPr>
          <xdr:cNvPr id="32898" name="Text Box 130"/>
          <xdr:cNvSpPr txBox="1">
            <a:spLocks noChangeArrowheads="1"/>
          </xdr:cNvSpPr>
        </xdr:nvSpPr>
        <xdr:spPr bwMode="auto">
          <a:xfrm>
            <a:off x="700" y="84"/>
            <a:ext cx="20" cy="13"/>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成徳</a:t>
            </a:r>
          </a:p>
        </xdr:txBody>
      </xdr:sp>
      <xdr:sp macro="" textlink="">
        <xdr:nvSpPr>
          <xdr:cNvPr id="32899" name="Text Box 131"/>
          <xdr:cNvSpPr txBox="1">
            <a:spLocks noChangeArrowheads="1"/>
          </xdr:cNvSpPr>
        </xdr:nvSpPr>
        <xdr:spPr bwMode="auto">
          <a:xfrm>
            <a:off x="700" y="98"/>
            <a:ext cx="20" cy="13"/>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明朝"/>
                <a:ea typeface="ＭＳ Ｐ明朝"/>
              </a:rPr>
              <a:t>明倫</a:t>
            </a:r>
          </a:p>
        </xdr:txBody>
      </xdr:sp>
      <xdr:sp macro="" textlink="">
        <xdr:nvSpPr>
          <xdr:cNvPr id="32900" name="Text Box 132"/>
          <xdr:cNvSpPr txBox="1">
            <a:spLocks noChangeArrowheads="1"/>
          </xdr:cNvSpPr>
        </xdr:nvSpPr>
        <xdr:spPr bwMode="auto">
          <a:xfrm>
            <a:off x="689" y="123"/>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小鴨</a:t>
            </a:r>
          </a:p>
        </xdr:txBody>
      </xdr:sp>
      <xdr:sp macro="" textlink="">
        <xdr:nvSpPr>
          <xdr:cNvPr id="32901" name="Text Box 133"/>
          <xdr:cNvSpPr txBox="1">
            <a:spLocks noChangeArrowheads="1"/>
          </xdr:cNvSpPr>
        </xdr:nvSpPr>
        <xdr:spPr bwMode="auto">
          <a:xfrm>
            <a:off x="656" y="173"/>
            <a:ext cx="3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上小鴨</a:t>
            </a:r>
          </a:p>
        </xdr:txBody>
      </xdr:sp>
      <xdr:sp macro="" textlink="">
        <xdr:nvSpPr>
          <xdr:cNvPr id="32902" name="Text Box 134"/>
          <xdr:cNvSpPr txBox="1">
            <a:spLocks noChangeArrowheads="1"/>
          </xdr:cNvSpPr>
        </xdr:nvSpPr>
        <xdr:spPr bwMode="auto">
          <a:xfrm>
            <a:off x="670" y="63"/>
            <a:ext cx="1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社</a:t>
            </a:r>
          </a:p>
        </xdr:txBody>
      </xdr:sp>
      <xdr:sp macro="" textlink="">
        <xdr:nvSpPr>
          <xdr:cNvPr id="32903" name="Text Box 135"/>
          <xdr:cNvSpPr txBox="1">
            <a:spLocks noChangeArrowheads="1"/>
          </xdr:cNvSpPr>
        </xdr:nvSpPr>
        <xdr:spPr bwMode="auto">
          <a:xfrm>
            <a:off x="638" y="51"/>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灘手</a:t>
            </a:r>
          </a:p>
        </xdr:txBody>
      </xdr:sp>
      <xdr:sp macro="" textlink="">
        <xdr:nvSpPr>
          <xdr:cNvPr id="32904" name="Text Box 136"/>
          <xdr:cNvSpPr txBox="1">
            <a:spLocks noChangeArrowheads="1"/>
          </xdr:cNvSpPr>
        </xdr:nvSpPr>
        <xdr:spPr bwMode="auto">
          <a:xfrm>
            <a:off x="569" y="115"/>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高城</a:t>
            </a:r>
          </a:p>
        </xdr:txBody>
      </xdr:sp>
      <xdr:sp macro="" textlink="">
        <xdr:nvSpPr>
          <xdr:cNvPr id="32905" name="Text Box 137"/>
          <xdr:cNvSpPr txBox="1">
            <a:spLocks noChangeArrowheads="1"/>
          </xdr:cNvSpPr>
        </xdr:nvSpPr>
        <xdr:spPr bwMode="auto">
          <a:xfrm>
            <a:off x="608" y="139"/>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北谷</a:t>
            </a:r>
          </a:p>
        </xdr:txBody>
      </xdr:sp>
      <xdr:sp macro="" textlink="">
        <xdr:nvSpPr>
          <xdr:cNvPr id="32906" name="Text Box 138"/>
          <xdr:cNvSpPr txBox="1">
            <a:spLocks noChangeArrowheads="1"/>
          </xdr:cNvSpPr>
        </xdr:nvSpPr>
        <xdr:spPr bwMode="auto">
          <a:xfrm>
            <a:off x="562" y="201"/>
            <a:ext cx="22" cy="15"/>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Ｐ明朝"/>
                <a:ea typeface="ＭＳ Ｐ明朝"/>
              </a:rPr>
              <a:t>関金</a:t>
            </a:r>
          </a:p>
        </xdr:txBody>
      </xdr:sp>
      <xdr:sp macro="" textlink="">
        <xdr:nvSpPr>
          <xdr:cNvPr id="119174" name="Rectangle 139"/>
          <xdr:cNvSpPr>
            <a:spLocks noChangeArrowheads="1"/>
          </xdr:cNvSpPr>
        </xdr:nvSpPr>
        <xdr:spPr bwMode="auto">
          <a:xfrm>
            <a:off x="703" y="37"/>
            <a:ext cx="21" cy="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2908" name="Text Box 140"/>
          <xdr:cNvSpPr txBox="1">
            <a:spLocks noChangeArrowheads="1"/>
          </xdr:cNvSpPr>
        </xdr:nvSpPr>
        <xdr:spPr bwMode="auto">
          <a:xfrm>
            <a:off x="695" y="37"/>
            <a:ext cx="31" cy="1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850" b="0" i="0" u="none" strike="noStrike" baseline="0">
                <a:solidFill>
                  <a:srgbClr val="000000"/>
                </a:solidFill>
                <a:latin typeface="ＭＳ Ｐ明朝"/>
                <a:ea typeface="ＭＳ Ｐ明朝"/>
              </a:rPr>
              <a:t>上北条</a:t>
            </a:r>
          </a:p>
        </xdr:txBody>
      </xdr:sp>
    </xdr:grpSp>
    <xdr:clientData/>
  </xdr:twoCellAnchor>
  <xdr:twoCellAnchor>
    <xdr:from>
      <xdr:col>8</xdr:col>
      <xdr:colOff>238125</xdr:colOff>
      <xdr:row>13</xdr:row>
      <xdr:rowOff>1714500</xdr:rowOff>
    </xdr:from>
    <xdr:to>
      <xdr:col>18</xdr:col>
      <xdr:colOff>9525</xdr:colOff>
      <xdr:row>14</xdr:row>
      <xdr:rowOff>209550</xdr:rowOff>
    </xdr:to>
    <xdr:grpSp>
      <xdr:nvGrpSpPr>
        <xdr:cNvPr id="119157" name="グループ化 24"/>
        <xdr:cNvGrpSpPr>
          <a:grpSpLocks/>
        </xdr:cNvGrpSpPr>
      </xdr:nvGrpSpPr>
      <xdr:grpSpPr bwMode="auto">
        <a:xfrm>
          <a:off x="2752725" y="3981450"/>
          <a:ext cx="2914650" cy="1476375"/>
          <a:chOff x="2505075" y="3996267"/>
          <a:chExt cx="2628900" cy="1481666"/>
        </a:xfrm>
      </xdr:grpSpPr>
      <xdr:pic>
        <xdr:nvPicPr>
          <xdr:cNvPr id="119159" name="Picture 25" descr="tottori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05075" y="3996267"/>
            <a:ext cx="2628900" cy="148166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2794" name="Text Box 26"/>
          <xdr:cNvSpPr txBox="1">
            <a:spLocks noChangeAspect="1" noChangeArrowheads="1"/>
          </xdr:cNvSpPr>
        </xdr:nvSpPr>
        <xdr:spPr bwMode="auto">
          <a:xfrm>
            <a:off x="3905437" y="4474224"/>
            <a:ext cx="738841" cy="15294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鳥取県倉吉市</a:t>
            </a:r>
          </a:p>
        </xdr:txBody>
      </xdr:sp>
    </xdr:grpSp>
    <xdr:clientData/>
  </xdr:twoCellAnchor>
  <xdr:twoCellAnchor editAs="oneCell">
    <xdr:from>
      <xdr:col>0</xdr:col>
      <xdr:colOff>161925</xdr:colOff>
      <xdr:row>13</xdr:row>
      <xdr:rowOff>38100</xdr:rowOff>
    </xdr:from>
    <xdr:to>
      <xdr:col>11</xdr:col>
      <xdr:colOff>219075</xdr:colOff>
      <xdr:row>14</xdr:row>
      <xdr:rowOff>142875</xdr:rowOff>
    </xdr:to>
    <xdr:pic>
      <xdr:nvPicPr>
        <xdr:cNvPr id="119158" name="Picture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2305050"/>
          <a:ext cx="3514725" cy="308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8:E39"/>
  <sheetViews>
    <sheetView showGridLines="0" tabSelected="1" view="pageBreakPreview" zoomScaleNormal="75" zoomScaleSheetLayoutView="100" workbookViewId="0"/>
  </sheetViews>
  <sheetFormatPr defaultRowHeight="13.5"/>
  <cols>
    <col min="1" max="1" width="7.375" style="1" customWidth="1"/>
    <col min="2" max="14" width="9" style="1" customWidth="1"/>
    <col min="15" max="15" width="7.375" style="1" customWidth="1"/>
    <col min="16" max="16384" width="9" style="1"/>
  </cols>
  <sheetData>
    <row r="38" spans="5:5" ht="15.75">
      <c r="E38" s="400"/>
    </row>
    <row r="39" spans="5:5" ht="14.25">
      <c r="E39" s="94"/>
    </row>
  </sheetData>
  <phoneticPr fontId="33"/>
  <pageMargins left="0.78740157480314965" right="0.78740157480314965" top="0.78740157480314965" bottom="0.78740157480314965" header="0.31496062992125984" footer="0.31496062992125984"/>
  <pageSetup paperSize="9" firstPageNumber="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zoomScaleNormal="90" zoomScaleSheetLayoutView="100" workbookViewId="0">
      <selection activeCell="L1" sqref="A1:XFD1048576"/>
    </sheetView>
  </sheetViews>
  <sheetFormatPr defaultRowHeight="13.5"/>
  <cols>
    <col min="1" max="1" width="15.625" style="57" customWidth="1"/>
    <col min="2" max="2" width="11.875" style="57" customWidth="1"/>
    <col min="3" max="4" width="10.625" style="57" customWidth="1"/>
    <col min="5" max="5" width="11.875" style="57" customWidth="1"/>
    <col min="6" max="6" width="4.625" style="366" customWidth="1"/>
    <col min="7" max="7" width="15.625" style="57" customWidth="1"/>
    <col min="8" max="8" width="11.875" style="57" customWidth="1"/>
    <col min="9" max="10" width="10.625" style="57" customWidth="1"/>
    <col min="11" max="11" width="11.875" style="57" customWidth="1"/>
    <col min="12" max="16384" width="9" style="57"/>
  </cols>
  <sheetData>
    <row r="1" spans="1:11" ht="16.5" customHeight="1">
      <c r="A1" s="223" t="s">
        <v>52</v>
      </c>
      <c r="B1" s="223"/>
      <c r="C1" s="223"/>
      <c r="D1" s="223"/>
      <c r="E1" s="68"/>
      <c r="F1" s="57"/>
      <c r="G1" s="68"/>
      <c r="H1" s="95"/>
      <c r="I1" s="68"/>
      <c r="J1" s="68"/>
      <c r="K1" s="96" t="s">
        <v>460</v>
      </c>
    </row>
    <row r="2" spans="1:11" ht="13.5" customHeight="1">
      <c r="A2" s="67" t="s">
        <v>249</v>
      </c>
      <c r="B2" s="101" t="s">
        <v>294</v>
      </c>
      <c r="C2" s="58" t="s">
        <v>26</v>
      </c>
      <c r="D2" s="59" t="s">
        <v>102</v>
      </c>
      <c r="E2" s="59" t="s">
        <v>261</v>
      </c>
      <c r="F2" s="57"/>
      <c r="G2" s="67" t="s">
        <v>119</v>
      </c>
      <c r="H2" s="74" t="s">
        <v>294</v>
      </c>
      <c r="I2" s="58" t="s">
        <v>26</v>
      </c>
      <c r="J2" s="59" t="s">
        <v>102</v>
      </c>
      <c r="K2" s="59" t="s">
        <v>261</v>
      </c>
    </row>
    <row r="3" spans="1:11" ht="13.5" customHeight="1">
      <c r="A3" s="60" t="s">
        <v>85</v>
      </c>
      <c r="B3" s="103">
        <v>187</v>
      </c>
      <c r="C3" s="62">
        <v>90</v>
      </c>
      <c r="D3" s="63">
        <v>97</v>
      </c>
      <c r="E3" s="63">
        <v>60</v>
      </c>
      <c r="F3" s="57"/>
      <c r="G3" s="61" t="s">
        <v>318</v>
      </c>
      <c r="H3" s="76">
        <v>273</v>
      </c>
      <c r="I3" s="62">
        <v>129</v>
      </c>
      <c r="J3" s="63">
        <v>144</v>
      </c>
      <c r="K3" s="63">
        <v>110</v>
      </c>
    </row>
    <row r="4" spans="1:11" ht="13.5" customHeight="1">
      <c r="A4" s="64" t="s">
        <v>390</v>
      </c>
      <c r="B4" s="105">
        <f>C4+D4</f>
        <v>189</v>
      </c>
      <c r="C4" s="65">
        <v>84</v>
      </c>
      <c r="D4" s="66">
        <v>105</v>
      </c>
      <c r="E4" s="66">
        <v>62</v>
      </c>
      <c r="F4" s="57"/>
      <c r="G4" s="64" t="s">
        <v>300</v>
      </c>
      <c r="H4" s="77">
        <v>696</v>
      </c>
      <c r="I4" s="65">
        <v>325</v>
      </c>
      <c r="J4" s="66">
        <v>371</v>
      </c>
      <c r="K4" s="66">
        <v>312</v>
      </c>
    </row>
    <row r="5" spans="1:11" ht="13.5" customHeight="1">
      <c r="A5" s="64" t="s">
        <v>334</v>
      </c>
      <c r="B5" s="105">
        <v>581</v>
      </c>
      <c r="C5" s="65">
        <v>278</v>
      </c>
      <c r="D5" s="66">
        <v>303</v>
      </c>
      <c r="E5" s="66">
        <v>197</v>
      </c>
      <c r="F5" s="57"/>
      <c r="G5" s="64" t="s">
        <v>199</v>
      </c>
      <c r="H5" s="77">
        <v>208</v>
      </c>
      <c r="I5" s="65">
        <v>102</v>
      </c>
      <c r="J5" s="66">
        <v>106</v>
      </c>
      <c r="K5" s="66">
        <v>92</v>
      </c>
    </row>
    <row r="6" spans="1:11" ht="13.5" customHeight="1">
      <c r="A6" s="64" t="s">
        <v>397</v>
      </c>
      <c r="B6" s="105">
        <v>188</v>
      </c>
      <c r="C6" s="65">
        <v>88</v>
      </c>
      <c r="D6" s="66">
        <v>100</v>
      </c>
      <c r="E6" s="66">
        <v>56</v>
      </c>
      <c r="F6" s="57"/>
      <c r="G6" s="64" t="s">
        <v>398</v>
      </c>
      <c r="H6" s="77">
        <v>209</v>
      </c>
      <c r="I6" s="65">
        <v>99</v>
      </c>
      <c r="J6" s="66">
        <v>110</v>
      </c>
      <c r="K6" s="66">
        <v>96</v>
      </c>
    </row>
    <row r="7" spans="1:11" ht="13.5" customHeight="1">
      <c r="A7" s="64" t="s">
        <v>156</v>
      </c>
      <c r="B7" s="105">
        <v>341</v>
      </c>
      <c r="C7" s="65">
        <v>160</v>
      </c>
      <c r="D7" s="66">
        <v>181</v>
      </c>
      <c r="E7" s="66">
        <v>120</v>
      </c>
      <c r="F7" s="57"/>
      <c r="G7" s="64" t="s">
        <v>311</v>
      </c>
      <c r="H7" s="77">
        <v>454</v>
      </c>
      <c r="I7" s="65">
        <v>211</v>
      </c>
      <c r="J7" s="66">
        <v>243</v>
      </c>
      <c r="K7" s="66">
        <v>168</v>
      </c>
    </row>
    <row r="8" spans="1:11" ht="13.5" customHeight="1">
      <c r="A8" s="64" t="s">
        <v>149</v>
      </c>
      <c r="B8" s="105">
        <v>262</v>
      </c>
      <c r="C8" s="65">
        <v>132</v>
      </c>
      <c r="D8" s="66">
        <v>130</v>
      </c>
      <c r="E8" s="66">
        <v>86</v>
      </c>
      <c r="F8" s="57"/>
      <c r="G8" s="64" t="s">
        <v>393</v>
      </c>
      <c r="H8" s="77">
        <v>148</v>
      </c>
      <c r="I8" s="65">
        <v>71</v>
      </c>
      <c r="J8" s="66">
        <v>77</v>
      </c>
      <c r="K8" s="66">
        <v>60</v>
      </c>
    </row>
    <row r="9" spans="1:11" ht="13.5" customHeight="1">
      <c r="A9" s="64" t="s">
        <v>323</v>
      </c>
      <c r="B9" s="105">
        <v>548</v>
      </c>
      <c r="C9" s="65">
        <v>246</v>
      </c>
      <c r="D9" s="66">
        <v>302</v>
      </c>
      <c r="E9" s="66">
        <v>205</v>
      </c>
      <c r="F9" s="57"/>
      <c r="G9" s="64" t="s">
        <v>330</v>
      </c>
      <c r="H9" s="77">
        <v>533</v>
      </c>
      <c r="I9" s="65">
        <v>248</v>
      </c>
      <c r="J9" s="66">
        <v>285</v>
      </c>
      <c r="K9" s="66">
        <v>213</v>
      </c>
    </row>
    <row r="10" spans="1:11" ht="13.5" customHeight="1">
      <c r="A10" s="60" t="s">
        <v>205</v>
      </c>
      <c r="B10" s="103">
        <v>169</v>
      </c>
      <c r="C10" s="62">
        <v>72</v>
      </c>
      <c r="D10" s="63">
        <v>97</v>
      </c>
      <c r="E10" s="63">
        <v>58</v>
      </c>
      <c r="F10" s="57"/>
      <c r="G10" s="64" t="s">
        <v>18</v>
      </c>
      <c r="H10" s="77">
        <v>511</v>
      </c>
      <c r="I10" s="65">
        <v>229</v>
      </c>
      <c r="J10" s="66">
        <v>282</v>
      </c>
      <c r="K10" s="66">
        <v>175</v>
      </c>
    </row>
    <row r="11" spans="1:11" ht="13.5" customHeight="1">
      <c r="A11" s="67" t="s">
        <v>351</v>
      </c>
      <c r="B11" s="116">
        <f>SUM(B3:B10)</f>
        <v>2465</v>
      </c>
      <c r="C11" s="69">
        <f>SUM(C3:C10)</f>
        <v>1150</v>
      </c>
      <c r="D11" s="70">
        <f>SUM(D3:D10)</f>
        <v>1315</v>
      </c>
      <c r="E11" s="70">
        <f>SUM(E3:E10)</f>
        <v>844</v>
      </c>
      <c r="F11" s="57"/>
      <c r="G11" s="64" t="s">
        <v>370</v>
      </c>
      <c r="H11" s="77">
        <v>207</v>
      </c>
      <c r="I11" s="65">
        <v>85</v>
      </c>
      <c r="J11" s="66">
        <v>122</v>
      </c>
      <c r="K11" s="66">
        <v>103</v>
      </c>
    </row>
    <row r="12" spans="1:11" ht="13.5" customHeight="1">
      <c r="A12" s="68"/>
      <c r="B12" s="68"/>
      <c r="C12" s="68"/>
      <c r="D12" s="68"/>
      <c r="E12" s="68"/>
      <c r="F12" s="57"/>
      <c r="G12" s="64" t="s">
        <v>348</v>
      </c>
      <c r="H12" s="77">
        <v>277</v>
      </c>
      <c r="I12" s="65">
        <v>121</v>
      </c>
      <c r="J12" s="66">
        <v>156</v>
      </c>
      <c r="K12" s="66">
        <v>131</v>
      </c>
    </row>
    <row r="13" spans="1:11" ht="13.5" customHeight="1">
      <c r="A13" s="67" t="s">
        <v>338</v>
      </c>
      <c r="B13" s="59" t="s">
        <v>294</v>
      </c>
      <c r="C13" s="58" t="s">
        <v>26</v>
      </c>
      <c r="D13" s="59" t="s">
        <v>102</v>
      </c>
      <c r="E13" s="75" t="s">
        <v>261</v>
      </c>
      <c r="F13" s="57"/>
      <c r="G13" s="64" t="s">
        <v>115</v>
      </c>
      <c r="H13" s="77">
        <v>361</v>
      </c>
      <c r="I13" s="65">
        <v>153</v>
      </c>
      <c r="J13" s="66">
        <v>208</v>
      </c>
      <c r="K13" s="66">
        <v>121</v>
      </c>
    </row>
    <row r="14" spans="1:11" ht="13.5" customHeight="1">
      <c r="A14" s="60" t="s">
        <v>317</v>
      </c>
      <c r="B14" s="63">
        <v>593</v>
      </c>
      <c r="C14" s="62">
        <v>287</v>
      </c>
      <c r="D14" s="63">
        <v>306</v>
      </c>
      <c r="E14" s="72">
        <v>187</v>
      </c>
      <c r="F14" s="57"/>
      <c r="G14" s="64" t="s">
        <v>187</v>
      </c>
      <c r="H14" s="77">
        <v>291</v>
      </c>
      <c r="I14" s="65">
        <v>115</v>
      </c>
      <c r="J14" s="66">
        <v>176</v>
      </c>
      <c r="K14" s="66">
        <v>84</v>
      </c>
    </row>
    <row r="15" spans="1:11" ht="13.5" customHeight="1">
      <c r="A15" s="64" t="s">
        <v>88</v>
      </c>
      <c r="B15" s="66">
        <v>600</v>
      </c>
      <c r="C15" s="65">
        <v>312</v>
      </c>
      <c r="D15" s="66">
        <v>288</v>
      </c>
      <c r="E15" s="71">
        <v>238</v>
      </c>
      <c r="F15" s="57"/>
      <c r="G15" s="64" t="s">
        <v>412</v>
      </c>
      <c r="H15" s="77">
        <v>507</v>
      </c>
      <c r="I15" s="65">
        <v>254</v>
      </c>
      <c r="J15" s="66">
        <v>253</v>
      </c>
      <c r="K15" s="66">
        <v>224</v>
      </c>
    </row>
    <row r="16" spans="1:11" ht="13.5" customHeight="1">
      <c r="A16" s="64" t="s">
        <v>90</v>
      </c>
      <c r="B16" s="66">
        <v>114</v>
      </c>
      <c r="C16" s="65">
        <v>59</v>
      </c>
      <c r="D16" s="66">
        <v>55</v>
      </c>
      <c r="E16" s="71">
        <v>54</v>
      </c>
      <c r="F16" s="57"/>
      <c r="G16" s="64" t="s">
        <v>316</v>
      </c>
      <c r="H16" s="77">
        <v>186</v>
      </c>
      <c r="I16" s="65">
        <v>88</v>
      </c>
      <c r="J16" s="66">
        <v>98</v>
      </c>
      <c r="K16" s="66">
        <v>88</v>
      </c>
    </row>
    <row r="17" spans="1:11" ht="13.5" customHeight="1">
      <c r="A17" s="64" t="s">
        <v>346</v>
      </c>
      <c r="B17" s="66">
        <v>571</v>
      </c>
      <c r="C17" s="65">
        <v>231</v>
      </c>
      <c r="D17" s="66">
        <v>340</v>
      </c>
      <c r="E17" s="71">
        <v>192</v>
      </c>
      <c r="F17" s="57"/>
      <c r="G17" s="64" t="s">
        <v>204</v>
      </c>
      <c r="H17" s="77">
        <v>209</v>
      </c>
      <c r="I17" s="65">
        <v>86</v>
      </c>
      <c r="J17" s="66">
        <v>123</v>
      </c>
      <c r="K17" s="66">
        <v>82</v>
      </c>
    </row>
    <row r="18" spans="1:11" ht="13.5" customHeight="1">
      <c r="A18" s="64" t="s">
        <v>21</v>
      </c>
      <c r="B18" s="66">
        <v>987</v>
      </c>
      <c r="C18" s="65">
        <v>479</v>
      </c>
      <c r="D18" s="66">
        <v>508</v>
      </c>
      <c r="E18" s="71">
        <v>399</v>
      </c>
      <c r="F18" s="57"/>
      <c r="G18" s="60" t="s">
        <v>66</v>
      </c>
      <c r="H18" s="76">
        <v>754</v>
      </c>
      <c r="I18" s="62">
        <v>307</v>
      </c>
      <c r="J18" s="63">
        <v>447</v>
      </c>
      <c r="K18" s="63">
        <v>224</v>
      </c>
    </row>
    <row r="19" spans="1:11" ht="13.5" customHeight="1">
      <c r="A19" s="64" t="s">
        <v>162</v>
      </c>
      <c r="B19" s="66">
        <v>230</v>
      </c>
      <c r="C19" s="65">
        <v>111</v>
      </c>
      <c r="D19" s="66">
        <v>119</v>
      </c>
      <c r="E19" s="71">
        <v>67</v>
      </c>
      <c r="F19" s="57"/>
      <c r="G19" s="67" t="s">
        <v>351</v>
      </c>
      <c r="H19" s="78">
        <f>SUM(H3:H18)</f>
        <v>5824</v>
      </c>
      <c r="I19" s="69">
        <f>SUM(I3:I18)</f>
        <v>2623</v>
      </c>
      <c r="J19" s="70">
        <f>SUM(J3:J18)</f>
        <v>3201</v>
      </c>
      <c r="K19" s="70">
        <f>SUM(K3:K18)</f>
        <v>2283</v>
      </c>
    </row>
    <row r="20" spans="1:11" ht="13.5" customHeight="1">
      <c r="A20" s="64" t="s">
        <v>347</v>
      </c>
      <c r="B20" s="66">
        <v>292</v>
      </c>
      <c r="C20" s="65">
        <v>145</v>
      </c>
      <c r="D20" s="66">
        <v>147</v>
      </c>
      <c r="E20" s="71">
        <v>134</v>
      </c>
      <c r="F20" s="57"/>
      <c r="H20" s="117"/>
    </row>
    <row r="21" spans="1:11" ht="13.5" customHeight="1">
      <c r="A21" s="64" t="s">
        <v>161</v>
      </c>
      <c r="B21" s="66">
        <v>388</v>
      </c>
      <c r="C21" s="65">
        <v>182</v>
      </c>
      <c r="D21" s="66">
        <v>206</v>
      </c>
      <c r="E21" s="71">
        <v>144</v>
      </c>
      <c r="F21" s="57"/>
      <c r="G21" s="67" t="s">
        <v>135</v>
      </c>
      <c r="H21" s="59" t="s">
        <v>294</v>
      </c>
      <c r="I21" s="58" t="s">
        <v>26</v>
      </c>
      <c r="J21" s="59" t="s">
        <v>102</v>
      </c>
      <c r="K21" s="59" t="s">
        <v>261</v>
      </c>
    </row>
    <row r="22" spans="1:11" ht="13.5" customHeight="1">
      <c r="A22" s="64" t="s">
        <v>48</v>
      </c>
      <c r="B22" s="66">
        <v>335</v>
      </c>
      <c r="C22" s="65">
        <v>148</v>
      </c>
      <c r="D22" s="66">
        <v>187</v>
      </c>
      <c r="E22" s="71">
        <v>138</v>
      </c>
      <c r="F22" s="57"/>
      <c r="G22" s="60" t="s">
        <v>236</v>
      </c>
      <c r="H22" s="63">
        <v>335</v>
      </c>
      <c r="I22" s="62">
        <v>168</v>
      </c>
      <c r="J22" s="63">
        <v>167</v>
      </c>
      <c r="K22" s="63">
        <v>150</v>
      </c>
    </row>
    <row r="23" spans="1:11" ht="13.5" customHeight="1">
      <c r="A23" s="64" t="s">
        <v>210</v>
      </c>
      <c r="B23" s="66">
        <v>108</v>
      </c>
      <c r="C23" s="65">
        <v>45</v>
      </c>
      <c r="D23" s="66">
        <v>63</v>
      </c>
      <c r="E23" s="71">
        <v>42</v>
      </c>
      <c r="F23" s="57"/>
      <c r="G23" s="64" t="s">
        <v>391</v>
      </c>
      <c r="H23" s="66">
        <v>196</v>
      </c>
      <c r="I23" s="65">
        <v>83</v>
      </c>
      <c r="J23" s="66">
        <v>113</v>
      </c>
      <c r="K23" s="66">
        <v>99</v>
      </c>
    </row>
    <row r="24" spans="1:11" ht="13.5" customHeight="1">
      <c r="A24" s="64" t="s">
        <v>360</v>
      </c>
      <c r="B24" s="66">
        <v>105</v>
      </c>
      <c r="C24" s="65">
        <v>43</v>
      </c>
      <c r="D24" s="66">
        <v>62</v>
      </c>
      <c r="E24" s="71">
        <v>41</v>
      </c>
      <c r="F24" s="57"/>
      <c r="G24" s="64" t="s">
        <v>3</v>
      </c>
      <c r="H24" s="66">
        <v>310</v>
      </c>
      <c r="I24" s="65">
        <v>134</v>
      </c>
      <c r="J24" s="66">
        <v>176</v>
      </c>
      <c r="K24" s="66">
        <v>131</v>
      </c>
    </row>
    <row r="25" spans="1:11" ht="13.5" customHeight="1">
      <c r="A25" s="64" t="s">
        <v>87</v>
      </c>
      <c r="B25" s="66">
        <v>213</v>
      </c>
      <c r="C25" s="65">
        <v>103</v>
      </c>
      <c r="D25" s="66">
        <v>110</v>
      </c>
      <c r="E25" s="71">
        <v>93</v>
      </c>
      <c r="F25" s="57"/>
      <c r="G25" s="64" t="s">
        <v>423</v>
      </c>
      <c r="H25" s="66">
        <v>145</v>
      </c>
      <c r="I25" s="65">
        <v>62</v>
      </c>
      <c r="J25" s="66">
        <v>83</v>
      </c>
      <c r="K25" s="66">
        <v>54</v>
      </c>
    </row>
    <row r="26" spans="1:11" ht="13.5" customHeight="1">
      <c r="A26" s="64" t="s">
        <v>405</v>
      </c>
      <c r="B26" s="66">
        <v>1690</v>
      </c>
      <c r="C26" s="65">
        <v>775</v>
      </c>
      <c r="D26" s="66">
        <v>915</v>
      </c>
      <c r="E26" s="71">
        <v>727</v>
      </c>
      <c r="F26" s="57"/>
      <c r="G26" s="64" t="s">
        <v>363</v>
      </c>
      <c r="H26" s="66">
        <v>71</v>
      </c>
      <c r="I26" s="65">
        <v>31</v>
      </c>
      <c r="J26" s="66">
        <v>40</v>
      </c>
      <c r="K26" s="66">
        <v>30</v>
      </c>
    </row>
    <row r="27" spans="1:11" ht="13.5" customHeight="1">
      <c r="A27" s="64" t="s">
        <v>159</v>
      </c>
      <c r="B27" s="66">
        <v>766</v>
      </c>
      <c r="C27" s="65">
        <v>360</v>
      </c>
      <c r="D27" s="66">
        <v>406</v>
      </c>
      <c r="E27" s="71">
        <v>355</v>
      </c>
      <c r="F27" s="57"/>
      <c r="G27" s="64" t="s">
        <v>127</v>
      </c>
      <c r="H27" s="66">
        <v>85</v>
      </c>
      <c r="I27" s="65">
        <v>39</v>
      </c>
      <c r="J27" s="66">
        <v>46</v>
      </c>
      <c r="K27" s="66">
        <v>41</v>
      </c>
    </row>
    <row r="28" spans="1:11" ht="13.5" customHeight="1">
      <c r="A28" s="64" t="s">
        <v>179</v>
      </c>
      <c r="B28" s="66">
        <v>272</v>
      </c>
      <c r="C28" s="65">
        <v>121</v>
      </c>
      <c r="D28" s="66">
        <v>151</v>
      </c>
      <c r="E28" s="71">
        <v>137</v>
      </c>
      <c r="F28" s="57"/>
      <c r="G28" s="64" t="s">
        <v>235</v>
      </c>
      <c r="H28" s="66">
        <v>301</v>
      </c>
      <c r="I28" s="65">
        <v>138</v>
      </c>
      <c r="J28" s="66">
        <v>163</v>
      </c>
      <c r="K28" s="66">
        <v>132</v>
      </c>
    </row>
    <row r="29" spans="1:11" ht="13.5" customHeight="1">
      <c r="A29" s="60" t="s">
        <v>369</v>
      </c>
      <c r="B29" s="63">
        <v>154</v>
      </c>
      <c r="C29" s="62">
        <v>74</v>
      </c>
      <c r="D29" s="63">
        <v>80</v>
      </c>
      <c r="E29" s="72">
        <v>65</v>
      </c>
      <c r="F29" s="57"/>
      <c r="G29" s="64" t="s">
        <v>47</v>
      </c>
      <c r="H29" s="66">
        <v>149</v>
      </c>
      <c r="I29" s="65">
        <v>76</v>
      </c>
      <c r="J29" s="66">
        <v>73</v>
      </c>
      <c r="K29" s="66">
        <v>66</v>
      </c>
    </row>
    <row r="30" spans="1:11" ht="13.5" customHeight="1">
      <c r="A30" s="67" t="s">
        <v>351</v>
      </c>
      <c r="B30" s="70">
        <f>SUM(B14:B29)</f>
        <v>7418</v>
      </c>
      <c r="C30" s="69">
        <f>SUM(C14:C29)</f>
        <v>3475</v>
      </c>
      <c r="D30" s="70">
        <f>SUM(D14:D29)</f>
        <v>3943</v>
      </c>
      <c r="E30" s="79">
        <f>SUM(E14:E29)</f>
        <v>3013</v>
      </c>
      <c r="F30" s="57"/>
      <c r="G30" s="64" t="s">
        <v>226</v>
      </c>
      <c r="H30" s="66">
        <v>63</v>
      </c>
      <c r="I30" s="65">
        <v>26</v>
      </c>
      <c r="J30" s="66">
        <v>37</v>
      </c>
      <c r="K30" s="66">
        <v>22</v>
      </c>
    </row>
    <row r="31" spans="1:11" ht="13.5" customHeight="1">
      <c r="A31" s="68"/>
      <c r="B31" s="68"/>
      <c r="C31" s="68"/>
      <c r="D31" s="68"/>
      <c r="E31" s="68"/>
      <c r="F31" s="57"/>
      <c r="G31" s="64" t="s">
        <v>267</v>
      </c>
      <c r="H31" s="66">
        <v>199</v>
      </c>
      <c r="I31" s="65">
        <v>86</v>
      </c>
      <c r="J31" s="66">
        <v>113</v>
      </c>
      <c r="K31" s="66">
        <v>85</v>
      </c>
    </row>
    <row r="32" spans="1:11" ht="13.5" customHeight="1">
      <c r="A32" s="67" t="s">
        <v>340</v>
      </c>
      <c r="B32" s="74" t="s">
        <v>294</v>
      </c>
      <c r="C32" s="58" t="s">
        <v>26</v>
      </c>
      <c r="D32" s="74" t="s">
        <v>102</v>
      </c>
      <c r="E32" s="75" t="s">
        <v>261</v>
      </c>
      <c r="F32" s="57"/>
      <c r="G32" s="64" t="s">
        <v>86</v>
      </c>
      <c r="H32" s="66">
        <v>166</v>
      </c>
      <c r="I32" s="65">
        <v>75</v>
      </c>
      <c r="J32" s="66">
        <v>91</v>
      </c>
      <c r="K32" s="66">
        <v>89</v>
      </c>
    </row>
    <row r="33" spans="1:12" ht="13.5" customHeight="1">
      <c r="A33" s="60" t="s">
        <v>396</v>
      </c>
      <c r="B33" s="76">
        <v>1511</v>
      </c>
      <c r="C33" s="62">
        <v>659</v>
      </c>
      <c r="D33" s="76">
        <v>852</v>
      </c>
      <c r="E33" s="72">
        <v>439</v>
      </c>
      <c r="F33" s="57"/>
      <c r="G33" s="64" t="s">
        <v>264</v>
      </c>
      <c r="H33" s="66">
        <v>55</v>
      </c>
      <c r="I33" s="65">
        <v>24</v>
      </c>
      <c r="J33" s="66">
        <v>31</v>
      </c>
      <c r="K33" s="66">
        <v>25</v>
      </c>
    </row>
    <row r="34" spans="1:12" ht="13.5" customHeight="1">
      <c r="A34" s="64" t="s">
        <v>270</v>
      </c>
      <c r="B34" s="77">
        <v>1090</v>
      </c>
      <c r="C34" s="65">
        <v>526</v>
      </c>
      <c r="D34" s="77">
        <v>564</v>
      </c>
      <c r="E34" s="71">
        <v>479</v>
      </c>
      <c r="F34" s="57"/>
      <c r="G34" s="64" t="s">
        <v>174</v>
      </c>
      <c r="H34" s="66">
        <v>160</v>
      </c>
      <c r="I34" s="65">
        <v>74</v>
      </c>
      <c r="J34" s="66">
        <v>86</v>
      </c>
      <c r="K34" s="66">
        <v>54</v>
      </c>
    </row>
    <row r="35" spans="1:12" ht="13.5" customHeight="1">
      <c r="A35" s="64" t="s">
        <v>78</v>
      </c>
      <c r="B35" s="77">
        <v>573</v>
      </c>
      <c r="C35" s="65">
        <v>281</v>
      </c>
      <c r="D35" s="77">
        <v>292</v>
      </c>
      <c r="E35" s="71">
        <v>235</v>
      </c>
      <c r="F35" s="57"/>
      <c r="G35" s="64" t="s">
        <v>145</v>
      </c>
      <c r="H35" s="66">
        <v>184</v>
      </c>
      <c r="I35" s="65">
        <v>83</v>
      </c>
      <c r="J35" s="66">
        <v>101</v>
      </c>
      <c r="K35" s="66">
        <v>78</v>
      </c>
    </row>
    <row r="36" spans="1:12" ht="13.5" customHeight="1">
      <c r="A36" s="64" t="s">
        <v>0</v>
      </c>
      <c r="B36" s="77">
        <v>481</v>
      </c>
      <c r="C36" s="65">
        <v>235</v>
      </c>
      <c r="D36" s="77">
        <v>246</v>
      </c>
      <c r="E36" s="71">
        <v>188</v>
      </c>
      <c r="F36" s="57"/>
      <c r="G36" s="64" t="s">
        <v>76</v>
      </c>
      <c r="H36" s="66">
        <v>134</v>
      </c>
      <c r="I36" s="65">
        <v>67</v>
      </c>
      <c r="J36" s="66">
        <v>67</v>
      </c>
      <c r="K36" s="66">
        <v>69</v>
      </c>
    </row>
    <row r="37" spans="1:12" ht="13.5" customHeight="1">
      <c r="A37" s="64" t="s">
        <v>295</v>
      </c>
      <c r="B37" s="77">
        <v>899</v>
      </c>
      <c r="C37" s="65">
        <v>436</v>
      </c>
      <c r="D37" s="77">
        <v>463</v>
      </c>
      <c r="E37" s="71">
        <v>321</v>
      </c>
      <c r="F37" s="57"/>
      <c r="G37" s="64" t="s">
        <v>383</v>
      </c>
      <c r="H37" s="66">
        <v>100</v>
      </c>
      <c r="I37" s="65">
        <v>47</v>
      </c>
      <c r="J37" s="66">
        <v>53</v>
      </c>
      <c r="K37" s="66">
        <v>42</v>
      </c>
    </row>
    <row r="38" spans="1:12" ht="13.5" customHeight="1">
      <c r="A38" s="64" t="s">
        <v>417</v>
      </c>
      <c r="B38" s="77">
        <v>71</v>
      </c>
      <c r="C38" s="65">
        <v>33</v>
      </c>
      <c r="D38" s="77">
        <v>38</v>
      </c>
      <c r="E38" s="71">
        <v>21</v>
      </c>
      <c r="F38" s="57"/>
      <c r="G38" s="64" t="s">
        <v>281</v>
      </c>
      <c r="H38" s="66">
        <v>105</v>
      </c>
      <c r="I38" s="65">
        <v>44</v>
      </c>
      <c r="J38" s="66">
        <v>61</v>
      </c>
      <c r="K38" s="66">
        <v>41</v>
      </c>
    </row>
    <row r="39" spans="1:12" ht="13.5" customHeight="1">
      <c r="A39" s="64" t="s">
        <v>193</v>
      </c>
      <c r="B39" s="77">
        <v>387</v>
      </c>
      <c r="C39" s="65">
        <v>175</v>
      </c>
      <c r="D39" s="77">
        <v>212</v>
      </c>
      <c r="E39" s="71">
        <v>117</v>
      </c>
      <c r="F39" s="57"/>
      <c r="G39" s="64" t="s">
        <v>280</v>
      </c>
      <c r="H39" s="66">
        <v>116</v>
      </c>
      <c r="I39" s="65">
        <v>51</v>
      </c>
      <c r="J39" s="66">
        <v>65</v>
      </c>
      <c r="K39" s="66">
        <v>45</v>
      </c>
    </row>
    <row r="40" spans="1:12" ht="13.5" customHeight="1">
      <c r="A40" s="60" t="s">
        <v>402</v>
      </c>
      <c r="B40" s="76">
        <v>506</v>
      </c>
      <c r="C40" s="62">
        <v>259</v>
      </c>
      <c r="D40" s="76">
        <v>247</v>
      </c>
      <c r="E40" s="72">
        <v>159</v>
      </c>
      <c r="F40" s="57"/>
      <c r="G40" s="64" t="s">
        <v>233</v>
      </c>
      <c r="H40" s="66">
        <v>110</v>
      </c>
      <c r="I40" s="65">
        <v>51</v>
      </c>
      <c r="J40" s="66">
        <v>59</v>
      </c>
      <c r="K40" s="66">
        <v>46</v>
      </c>
    </row>
    <row r="41" spans="1:12" ht="13.5" customHeight="1">
      <c r="A41" s="67" t="s">
        <v>351</v>
      </c>
      <c r="B41" s="78">
        <f>SUM(B33:B40)</f>
        <v>5518</v>
      </c>
      <c r="C41" s="69">
        <f>SUM(C33:C40)</f>
        <v>2604</v>
      </c>
      <c r="D41" s="78">
        <f>SUM(D33:D40)</f>
        <v>2914</v>
      </c>
      <c r="E41" s="79">
        <f>SUM(E33:E40)</f>
        <v>1959</v>
      </c>
      <c r="F41" s="118"/>
      <c r="G41" s="73" t="s">
        <v>148</v>
      </c>
      <c r="H41" s="119">
        <v>66</v>
      </c>
      <c r="I41" s="112">
        <v>27</v>
      </c>
      <c r="J41" s="119">
        <v>39</v>
      </c>
      <c r="K41" s="119">
        <v>29</v>
      </c>
    </row>
    <row r="42" spans="1:12" ht="16.5" customHeight="1">
      <c r="A42" s="25" t="s">
        <v>437</v>
      </c>
      <c r="B42" s="113"/>
      <c r="C42" s="114"/>
      <c r="D42" s="115"/>
      <c r="E42" s="127"/>
      <c r="F42" s="402"/>
      <c r="G42" s="127"/>
      <c r="H42" s="127"/>
    </row>
    <row r="43" spans="1:12" ht="16.5" customHeight="1">
      <c r="A43" s="114"/>
      <c r="B43" s="114"/>
      <c r="C43" s="114"/>
      <c r="D43" s="114"/>
      <c r="E43" s="114"/>
      <c r="F43" s="114"/>
      <c r="G43" s="114"/>
      <c r="H43" s="114"/>
      <c r="I43" s="32"/>
      <c r="J43" s="32"/>
      <c r="K43" s="32"/>
      <c r="L43" s="32"/>
    </row>
    <row r="44" spans="1:12">
      <c r="F44" s="57"/>
    </row>
    <row r="45" spans="1:12">
      <c r="F45" s="57"/>
    </row>
  </sheetData>
  <phoneticPr fontId="33"/>
  <pageMargins left="0.98425196850393704" right="0.98425196850393704" top="0.59055118110236227" bottom="0.39370078740157483" header="0.51181102362204722" footer="0.19685039370078741"/>
  <pageSetup paperSize="9" scale="99" firstPageNumber="0" orientation="landscape" r:id="rId1"/>
  <headerFooter alignWithMargins="0">
    <oddFooter>&amp;L&amp;"ＭＳ Ｐ明朝,標準"－８－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90" zoomScaleSheetLayoutView="100" workbookViewId="0"/>
  </sheetViews>
  <sheetFormatPr defaultRowHeight="13.5"/>
  <cols>
    <col min="1" max="1" width="15.625" style="57" customWidth="1"/>
    <col min="2" max="2" width="11.875" style="57" customWidth="1"/>
    <col min="3" max="4" width="10.625" style="57" customWidth="1"/>
    <col min="5" max="5" width="11.875" style="57" customWidth="1"/>
    <col min="6" max="6" width="4.625" style="57" customWidth="1"/>
    <col min="7" max="7" width="15.625" style="57" customWidth="1"/>
    <col min="8" max="8" width="11.875" style="57" customWidth="1"/>
    <col min="9" max="10" width="10.625" style="57" customWidth="1"/>
    <col min="11" max="11" width="11.875" style="57" customWidth="1"/>
    <col min="12" max="16384" width="9" style="57"/>
  </cols>
  <sheetData>
    <row r="1" spans="1:11" ht="16.5" customHeight="1">
      <c r="A1" s="223" t="s">
        <v>234</v>
      </c>
      <c r="B1" s="401"/>
      <c r="C1" s="223"/>
      <c r="D1" s="223"/>
      <c r="E1" s="68"/>
      <c r="G1" s="68"/>
      <c r="H1" s="95"/>
      <c r="I1" s="68"/>
      <c r="J1" s="68"/>
      <c r="K1" s="96" t="s">
        <v>460</v>
      </c>
    </row>
    <row r="2" spans="1:11" ht="13.5" customHeight="1">
      <c r="A2" s="67" t="s">
        <v>135</v>
      </c>
      <c r="B2" s="74" t="s">
        <v>294</v>
      </c>
      <c r="C2" s="58" t="s">
        <v>26</v>
      </c>
      <c r="D2" s="74" t="s">
        <v>102</v>
      </c>
      <c r="E2" s="75" t="s">
        <v>261</v>
      </c>
      <c r="G2" s="67" t="s">
        <v>284</v>
      </c>
      <c r="H2" s="74" t="s">
        <v>294</v>
      </c>
      <c r="I2" s="58" t="s">
        <v>26</v>
      </c>
      <c r="J2" s="74" t="s">
        <v>102</v>
      </c>
      <c r="K2" s="75" t="s">
        <v>221</v>
      </c>
    </row>
    <row r="3" spans="1:11" ht="13.5" customHeight="1">
      <c r="A3" s="60" t="s">
        <v>11</v>
      </c>
      <c r="B3" s="76">
        <v>63</v>
      </c>
      <c r="C3" s="62">
        <v>27</v>
      </c>
      <c r="D3" s="76">
        <v>36</v>
      </c>
      <c r="E3" s="72">
        <v>29</v>
      </c>
      <c r="G3" s="60" t="s">
        <v>53</v>
      </c>
      <c r="H3" s="76">
        <v>290</v>
      </c>
      <c r="I3" s="62">
        <v>140</v>
      </c>
      <c r="J3" s="76">
        <v>150</v>
      </c>
      <c r="K3" s="72">
        <v>93</v>
      </c>
    </row>
    <row r="4" spans="1:11" ht="13.5" customHeight="1">
      <c r="A4" s="64" t="s">
        <v>181</v>
      </c>
      <c r="B4" s="77">
        <v>68</v>
      </c>
      <c r="C4" s="65">
        <v>33</v>
      </c>
      <c r="D4" s="77">
        <v>35</v>
      </c>
      <c r="E4" s="71">
        <v>24</v>
      </c>
      <c r="G4" s="64" t="s">
        <v>215</v>
      </c>
      <c r="H4" s="77">
        <v>144</v>
      </c>
      <c r="I4" s="65">
        <v>78</v>
      </c>
      <c r="J4" s="77">
        <v>66</v>
      </c>
      <c r="K4" s="71">
        <v>42</v>
      </c>
    </row>
    <row r="5" spans="1:11" ht="13.5" customHeight="1">
      <c r="A5" s="60" t="s">
        <v>238</v>
      </c>
      <c r="B5" s="76">
        <v>70</v>
      </c>
      <c r="C5" s="62">
        <v>29</v>
      </c>
      <c r="D5" s="76">
        <v>41</v>
      </c>
      <c r="E5" s="72">
        <v>27</v>
      </c>
      <c r="G5" s="64" t="s">
        <v>164</v>
      </c>
      <c r="H5" s="77">
        <v>286</v>
      </c>
      <c r="I5" s="65">
        <v>133</v>
      </c>
      <c r="J5" s="77">
        <v>153</v>
      </c>
      <c r="K5" s="71">
        <v>88</v>
      </c>
    </row>
    <row r="6" spans="1:11" ht="13.5" customHeight="1">
      <c r="A6" s="67" t="s">
        <v>351</v>
      </c>
      <c r="B6" s="78">
        <v>3251</v>
      </c>
      <c r="C6" s="69">
        <v>1475</v>
      </c>
      <c r="D6" s="78">
        <v>1776</v>
      </c>
      <c r="E6" s="79">
        <v>1408</v>
      </c>
      <c r="G6" s="64" t="s">
        <v>208</v>
      </c>
      <c r="H6" s="77">
        <v>444</v>
      </c>
      <c r="I6" s="65">
        <v>194</v>
      </c>
      <c r="J6" s="77">
        <v>250</v>
      </c>
      <c r="K6" s="71">
        <v>135</v>
      </c>
    </row>
    <row r="7" spans="1:11" ht="13.5" customHeight="1">
      <c r="G7" s="64" t="s">
        <v>128</v>
      </c>
      <c r="H7" s="77">
        <v>182</v>
      </c>
      <c r="I7" s="65">
        <v>82</v>
      </c>
      <c r="J7" s="77">
        <v>100</v>
      </c>
      <c r="K7" s="71">
        <v>54</v>
      </c>
    </row>
    <row r="8" spans="1:11" ht="13.5" customHeight="1">
      <c r="A8" s="67" t="s">
        <v>293</v>
      </c>
      <c r="B8" s="74" t="s">
        <v>294</v>
      </c>
      <c r="C8" s="58" t="s">
        <v>26</v>
      </c>
      <c r="D8" s="74" t="s">
        <v>102</v>
      </c>
      <c r="E8" s="75" t="s">
        <v>261</v>
      </c>
      <c r="G8" s="64" t="s">
        <v>93</v>
      </c>
      <c r="H8" s="77">
        <v>626</v>
      </c>
      <c r="I8" s="65">
        <v>301</v>
      </c>
      <c r="J8" s="77">
        <v>325</v>
      </c>
      <c r="K8" s="71">
        <v>198</v>
      </c>
    </row>
    <row r="9" spans="1:11" ht="13.5" customHeight="1">
      <c r="A9" s="60" t="s">
        <v>133</v>
      </c>
      <c r="B9" s="76">
        <v>328</v>
      </c>
      <c r="C9" s="62">
        <v>150</v>
      </c>
      <c r="D9" s="76">
        <v>178</v>
      </c>
      <c r="E9" s="72">
        <v>129</v>
      </c>
      <c r="G9" s="64" t="s">
        <v>223</v>
      </c>
      <c r="H9" s="77">
        <v>367</v>
      </c>
      <c r="I9" s="65">
        <v>175</v>
      </c>
      <c r="J9" s="77">
        <v>192</v>
      </c>
      <c r="K9" s="71">
        <v>115</v>
      </c>
    </row>
    <row r="10" spans="1:11" ht="13.5" customHeight="1">
      <c r="A10" s="80" t="s">
        <v>112</v>
      </c>
      <c r="B10" s="77">
        <v>190</v>
      </c>
      <c r="C10" s="65">
        <v>90</v>
      </c>
      <c r="D10" s="77">
        <v>100</v>
      </c>
      <c r="E10" s="71">
        <v>80</v>
      </c>
      <c r="G10" s="64" t="s">
        <v>16</v>
      </c>
      <c r="H10" s="77">
        <v>346</v>
      </c>
      <c r="I10" s="65">
        <v>152</v>
      </c>
      <c r="J10" s="77">
        <v>194</v>
      </c>
      <c r="K10" s="71">
        <v>108</v>
      </c>
    </row>
    <row r="11" spans="1:11" ht="13.5" customHeight="1">
      <c r="A11" s="64" t="s">
        <v>290</v>
      </c>
      <c r="B11" s="77">
        <v>152</v>
      </c>
      <c r="C11" s="65">
        <v>68</v>
      </c>
      <c r="D11" s="77">
        <v>84</v>
      </c>
      <c r="E11" s="71">
        <v>67</v>
      </c>
      <c r="G11" s="64" t="s">
        <v>379</v>
      </c>
      <c r="H11" s="77">
        <v>105</v>
      </c>
      <c r="I11" s="65">
        <v>52</v>
      </c>
      <c r="J11" s="77">
        <v>53</v>
      </c>
      <c r="K11" s="71">
        <v>31</v>
      </c>
    </row>
    <row r="12" spans="1:11" ht="13.5" customHeight="1">
      <c r="A12" s="64" t="s">
        <v>207</v>
      </c>
      <c r="B12" s="77">
        <v>99</v>
      </c>
      <c r="C12" s="65">
        <v>47</v>
      </c>
      <c r="D12" s="77">
        <v>52</v>
      </c>
      <c r="E12" s="71">
        <v>43</v>
      </c>
      <c r="G12" s="64" t="s">
        <v>354</v>
      </c>
      <c r="H12" s="77">
        <v>852</v>
      </c>
      <c r="I12" s="65">
        <v>386</v>
      </c>
      <c r="J12" s="77">
        <v>466</v>
      </c>
      <c r="K12" s="71">
        <v>317</v>
      </c>
    </row>
    <row r="13" spans="1:11" ht="13.5" customHeight="1">
      <c r="A13" s="64" t="s">
        <v>137</v>
      </c>
      <c r="B13" s="77">
        <v>333</v>
      </c>
      <c r="C13" s="65">
        <v>130</v>
      </c>
      <c r="D13" s="77">
        <v>203</v>
      </c>
      <c r="E13" s="71">
        <v>68</v>
      </c>
      <c r="G13" s="64" t="s">
        <v>58</v>
      </c>
      <c r="H13" s="77">
        <v>394</v>
      </c>
      <c r="I13" s="65">
        <v>179</v>
      </c>
      <c r="J13" s="77">
        <v>215</v>
      </c>
      <c r="K13" s="71">
        <v>150</v>
      </c>
    </row>
    <row r="14" spans="1:11" ht="13.5" customHeight="1">
      <c r="A14" s="64" t="s">
        <v>342</v>
      </c>
      <c r="B14" s="77">
        <v>54</v>
      </c>
      <c r="C14" s="65">
        <v>24</v>
      </c>
      <c r="D14" s="77">
        <v>30</v>
      </c>
      <c r="E14" s="71">
        <v>31</v>
      </c>
      <c r="G14" s="60" t="s">
        <v>124</v>
      </c>
      <c r="H14" s="76">
        <v>226</v>
      </c>
      <c r="I14" s="62">
        <v>123</v>
      </c>
      <c r="J14" s="76">
        <v>103</v>
      </c>
      <c r="K14" s="72">
        <v>106</v>
      </c>
    </row>
    <row r="15" spans="1:11" ht="13.5" customHeight="1">
      <c r="A15" s="64" t="s">
        <v>122</v>
      </c>
      <c r="B15" s="77">
        <v>98</v>
      </c>
      <c r="C15" s="65">
        <v>48</v>
      </c>
      <c r="D15" s="77">
        <v>50</v>
      </c>
      <c r="E15" s="71">
        <v>44</v>
      </c>
      <c r="G15" s="67" t="s">
        <v>351</v>
      </c>
      <c r="H15" s="78">
        <v>5278</v>
      </c>
      <c r="I15" s="81">
        <f>SUM(C38:C41,I3:I14)</f>
        <v>2500</v>
      </c>
      <c r="J15" s="97">
        <f>SUM(D38:D41,J3:J14)</f>
        <v>2778</v>
      </c>
      <c r="K15" s="98">
        <f>SUM(E38:E41,K3:K14)</f>
        <v>1718</v>
      </c>
    </row>
    <row r="16" spans="1:11" ht="13.5" customHeight="1">
      <c r="A16" s="64" t="s">
        <v>191</v>
      </c>
      <c r="B16" s="77">
        <v>267</v>
      </c>
      <c r="C16" s="65">
        <v>118</v>
      </c>
      <c r="D16" s="77">
        <v>149</v>
      </c>
      <c r="E16" s="71">
        <v>111</v>
      </c>
      <c r="G16" s="82"/>
      <c r="H16" s="99"/>
      <c r="I16" s="99"/>
      <c r="J16" s="99"/>
      <c r="K16" s="99"/>
    </row>
    <row r="17" spans="1:11" ht="13.5" customHeight="1">
      <c r="A17" s="64" t="s">
        <v>378</v>
      </c>
      <c r="B17" s="77">
        <v>229</v>
      </c>
      <c r="C17" s="65">
        <v>98</v>
      </c>
      <c r="D17" s="77">
        <v>131</v>
      </c>
      <c r="E17" s="71">
        <v>106</v>
      </c>
      <c r="G17" s="67" t="s">
        <v>247</v>
      </c>
      <c r="H17" s="74" t="s">
        <v>294</v>
      </c>
      <c r="I17" s="58" t="s">
        <v>26</v>
      </c>
      <c r="J17" s="74" t="s">
        <v>102</v>
      </c>
      <c r="K17" s="75" t="s">
        <v>261</v>
      </c>
    </row>
    <row r="18" spans="1:11" ht="13.5" customHeight="1">
      <c r="A18" s="64" t="s">
        <v>70</v>
      </c>
      <c r="B18" s="77">
        <v>200</v>
      </c>
      <c r="C18" s="65">
        <v>84</v>
      </c>
      <c r="D18" s="77">
        <v>116</v>
      </c>
      <c r="E18" s="71">
        <v>76</v>
      </c>
      <c r="G18" s="60" t="s">
        <v>299</v>
      </c>
      <c r="H18" s="76">
        <v>282</v>
      </c>
      <c r="I18" s="62">
        <v>143</v>
      </c>
      <c r="J18" s="76">
        <v>139</v>
      </c>
      <c r="K18" s="72">
        <v>81</v>
      </c>
    </row>
    <row r="19" spans="1:11" ht="13.5" customHeight="1">
      <c r="A19" s="80" t="s">
        <v>151</v>
      </c>
      <c r="B19" s="77">
        <v>205</v>
      </c>
      <c r="C19" s="65">
        <v>89</v>
      </c>
      <c r="D19" s="77">
        <v>116</v>
      </c>
      <c r="E19" s="71">
        <v>79</v>
      </c>
      <c r="G19" s="64" t="s">
        <v>353</v>
      </c>
      <c r="H19" s="77">
        <v>126</v>
      </c>
      <c r="I19" s="65">
        <v>59</v>
      </c>
      <c r="J19" s="77">
        <v>67</v>
      </c>
      <c r="K19" s="71">
        <v>42</v>
      </c>
    </row>
    <row r="20" spans="1:11" ht="13.5" customHeight="1">
      <c r="A20" s="80" t="s">
        <v>220</v>
      </c>
      <c r="B20" s="77">
        <v>92</v>
      </c>
      <c r="C20" s="65">
        <v>39</v>
      </c>
      <c r="D20" s="77">
        <v>53</v>
      </c>
      <c r="E20" s="71">
        <v>43</v>
      </c>
      <c r="G20" s="64" t="s">
        <v>74</v>
      </c>
      <c r="H20" s="77">
        <v>36</v>
      </c>
      <c r="I20" s="65">
        <v>14</v>
      </c>
      <c r="J20" s="77">
        <v>22</v>
      </c>
      <c r="K20" s="71">
        <v>13</v>
      </c>
    </row>
    <row r="21" spans="1:11" ht="13.5" customHeight="1">
      <c r="A21" s="64" t="s">
        <v>297</v>
      </c>
      <c r="B21" s="77">
        <v>344</v>
      </c>
      <c r="C21" s="65">
        <v>146</v>
      </c>
      <c r="D21" s="77">
        <v>198</v>
      </c>
      <c r="E21" s="71">
        <v>146</v>
      </c>
      <c r="G21" s="64" t="s">
        <v>214</v>
      </c>
      <c r="H21" s="77">
        <v>262</v>
      </c>
      <c r="I21" s="65">
        <v>129</v>
      </c>
      <c r="J21" s="77">
        <v>133</v>
      </c>
      <c r="K21" s="71">
        <v>86</v>
      </c>
    </row>
    <row r="22" spans="1:11" ht="13.5" customHeight="1">
      <c r="A22" s="64" t="s">
        <v>203</v>
      </c>
      <c r="B22" s="77">
        <v>404</v>
      </c>
      <c r="C22" s="65">
        <v>162</v>
      </c>
      <c r="D22" s="77">
        <v>242</v>
      </c>
      <c r="E22" s="71">
        <v>177</v>
      </c>
      <c r="G22" s="64" t="s">
        <v>166</v>
      </c>
      <c r="H22" s="77">
        <v>160</v>
      </c>
      <c r="I22" s="65">
        <v>76</v>
      </c>
      <c r="J22" s="77">
        <v>84</v>
      </c>
      <c r="K22" s="71">
        <v>47</v>
      </c>
    </row>
    <row r="23" spans="1:11" ht="13.5" customHeight="1">
      <c r="A23" s="64" t="s">
        <v>255</v>
      </c>
      <c r="B23" s="77">
        <v>441</v>
      </c>
      <c r="C23" s="65">
        <v>198</v>
      </c>
      <c r="D23" s="77">
        <v>243</v>
      </c>
      <c r="E23" s="71">
        <v>183</v>
      </c>
      <c r="G23" s="64" t="s">
        <v>33</v>
      </c>
      <c r="H23" s="77">
        <v>102</v>
      </c>
      <c r="I23" s="65">
        <v>45</v>
      </c>
      <c r="J23" s="77">
        <v>57</v>
      </c>
      <c r="K23" s="71">
        <v>34</v>
      </c>
    </row>
    <row r="24" spans="1:11" ht="13.5" customHeight="1">
      <c r="A24" s="60" t="s">
        <v>310</v>
      </c>
      <c r="B24" s="76">
        <v>651</v>
      </c>
      <c r="C24" s="62">
        <v>336</v>
      </c>
      <c r="D24" s="76">
        <v>315</v>
      </c>
      <c r="E24" s="72">
        <v>181</v>
      </c>
      <c r="G24" s="64" t="s">
        <v>322</v>
      </c>
      <c r="H24" s="77">
        <v>61</v>
      </c>
      <c r="I24" s="65">
        <v>28</v>
      </c>
      <c r="J24" s="77">
        <v>33</v>
      </c>
      <c r="K24" s="71">
        <v>19</v>
      </c>
    </row>
    <row r="25" spans="1:11" ht="13.5" customHeight="1">
      <c r="A25" s="83" t="s">
        <v>351</v>
      </c>
      <c r="B25" s="78">
        <f>SUM(B9:B24)</f>
        <v>4087</v>
      </c>
      <c r="C25" s="69">
        <f>SUM(C9:C24)</f>
        <v>1827</v>
      </c>
      <c r="D25" s="78">
        <f>SUM(D9:D24)</f>
        <v>2260</v>
      </c>
      <c r="E25" s="79">
        <f>SUM(E9:E24)</f>
        <v>1564</v>
      </c>
      <c r="G25" s="64" t="s">
        <v>36</v>
      </c>
      <c r="H25" s="77">
        <v>69</v>
      </c>
      <c r="I25" s="65">
        <v>35</v>
      </c>
      <c r="J25" s="77">
        <v>34</v>
      </c>
      <c r="K25" s="71">
        <v>25</v>
      </c>
    </row>
    <row r="26" spans="1:11" ht="13.5" customHeight="1">
      <c r="A26" s="68"/>
      <c r="B26" s="68"/>
      <c r="C26" s="68"/>
      <c r="D26" s="68"/>
      <c r="E26" s="68"/>
      <c r="G26" s="64" t="s">
        <v>357</v>
      </c>
      <c r="H26" s="77">
        <v>79</v>
      </c>
      <c r="I26" s="65">
        <v>38</v>
      </c>
      <c r="J26" s="77">
        <v>41</v>
      </c>
      <c r="K26" s="71">
        <v>25</v>
      </c>
    </row>
    <row r="27" spans="1:11" ht="13.5" customHeight="1">
      <c r="A27" s="67" t="s">
        <v>258</v>
      </c>
      <c r="B27" s="74" t="s">
        <v>294</v>
      </c>
      <c r="C27" s="58" t="s">
        <v>26</v>
      </c>
      <c r="D27" s="74" t="s">
        <v>102</v>
      </c>
      <c r="E27" s="75" t="s">
        <v>261</v>
      </c>
      <c r="G27" s="64" t="s">
        <v>132</v>
      </c>
      <c r="H27" s="77">
        <v>51</v>
      </c>
      <c r="I27" s="65">
        <v>28</v>
      </c>
      <c r="J27" s="77">
        <v>23</v>
      </c>
      <c r="K27" s="71">
        <v>18</v>
      </c>
    </row>
    <row r="28" spans="1:11" ht="13.5" customHeight="1">
      <c r="A28" s="60" t="s">
        <v>25</v>
      </c>
      <c r="B28" s="76">
        <v>134</v>
      </c>
      <c r="C28" s="62">
        <v>66</v>
      </c>
      <c r="D28" s="76">
        <v>68</v>
      </c>
      <c r="E28" s="72">
        <v>38</v>
      </c>
      <c r="G28" s="64" t="s">
        <v>395</v>
      </c>
      <c r="H28" s="77">
        <v>72</v>
      </c>
      <c r="I28" s="65">
        <v>32</v>
      </c>
      <c r="J28" s="77">
        <v>40</v>
      </c>
      <c r="K28" s="71">
        <v>28</v>
      </c>
    </row>
    <row r="29" spans="1:11" ht="13.5" customHeight="1">
      <c r="A29" s="64" t="s">
        <v>283</v>
      </c>
      <c r="B29" s="77">
        <v>135</v>
      </c>
      <c r="C29" s="65">
        <v>69</v>
      </c>
      <c r="D29" s="77">
        <v>66</v>
      </c>
      <c r="E29" s="71">
        <v>42</v>
      </c>
      <c r="G29" s="100" t="s">
        <v>28</v>
      </c>
      <c r="H29" s="76">
        <v>161</v>
      </c>
      <c r="I29" s="62">
        <v>80</v>
      </c>
      <c r="J29" s="76">
        <v>81</v>
      </c>
      <c r="K29" s="72">
        <v>46</v>
      </c>
    </row>
    <row r="30" spans="1:11" ht="13.5" customHeight="1">
      <c r="A30" s="64" t="s">
        <v>63</v>
      </c>
      <c r="B30" s="77">
        <v>214</v>
      </c>
      <c r="C30" s="65">
        <v>101</v>
      </c>
      <c r="D30" s="77">
        <v>113</v>
      </c>
      <c r="E30" s="71">
        <v>64</v>
      </c>
      <c r="G30" s="67" t="s">
        <v>351</v>
      </c>
      <c r="H30" s="78">
        <f>SUM(H18:H29)</f>
        <v>1461</v>
      </c>
      <c r="I30" s="69">
        <f>SUM(I18:I29)</f>
        <v>707</v>
      </c>
      <c r="J30" s="78">
        <f>SUM(J18:J29)</f>
        <v>754</v>
      </c>
      <c r="K30" s="79">
        <f>SUM(K18:K29)</f>
        <v>464</v>
      </c>
    </row>
    <row r="31" spans="1:11" ht="13.5" customHeight="1">
      <c r="A31" s="64" t="s">
        <v>177</v>
      </c>
      <c r="B31" s="77">
        <v>69</v>
      </c>
      <c r="C31" s="65">
        <v>31</v>
      </c>
      <c r="D31" s="77">
        <v>38</v>
      </c>
      <c r="E31" s="71">
        <v>18</v>
      </c>
    </row>
    <row r="32" spans="1:11" ht="13.5" customHeight="1">
      <c r="A32" s="64" t="s">
        <v>168</v>
      </c>
      <c r="B32" s="77">
        <v>120</v>
      </c>
      <c r="C32" s="65">
        <v>58</v>
      </c>
      <c r="D32" s="77">
        <v>62</v>
      </c>
      <c r="E32" s="71">
        <v>37</v>
      </c>
      <c r="G32" s="67" t="s">
        <v>365</v>
      </c>
      <c r="H32" s="74" t="s">
        <v>294</v>
      </c>
      <c r="I32" s="58" t="s">
        <v>26</v>
      </c>
      <c r="J32" s="74" t="s">
        <v>102</v>
      </c>
      <c r="K32" s="75" t="s">
        <v>261</v>
      </c>
    </row>
    <row r="33" spans="1:11" ht="13.5" customHeight="1">
      <c r="A33" s="64" t="s">
        <v>273</v>
      </c>
      <c r="B33" s="77">
        <v>188</v>
      </c>
      <c r="C33" s="65">
        <v>99</v>
      </c>
      <c r="D33" s="77">
        <v>89</v>
      </c>
      <c r="E33" s="71">
        <v>50</v>
      </c>
      <c r="G33" s="60" t="s">
        <v>266</v>
      </c>
      <c r="H33" s="76">
        <v>461</v>
      </c>
      <c r="I33" s="62">
        <v>233</v>
      </c>
      <c r="J33" s="76">
        <v>228</v>
      </c>
      <c r="K33" s="72">
        <v>137</v>
      </c>
    </row>
    <row r="34" spans="1:11" ht="13.5" customHeight="1">
      <c r="A34" s="60" t="s">
        <v>190</v>
      </c>
      <c r="B34" s="76">
        <v>158</v>
      </c>
      <c r="C34" s="62">
        <v>83</v>
      </c>
      <c r="D34" s="76">
        <v>75</v>
      </c>
      <c r="E34" s="72">
        <v>51</v>
      </c>
      <c r="G34" s="64" t="s">
        <v>292</v>
      </c>
      <c r="H34" s="77">
        <v>264</v>
      </c>
      <c r="I34" s="65">
        <v>137</v>
      </c>
      <c r="J34" s="77">
        <v>127</v>
      </c>
      <c r="K34" s="71">
        <v>92</v>
      </c>
    </row>
    <row r="35" spans="1:11" ht="13.5" customHeight="1">
      <c r="A35" s="67" t="s">
        <v>351</v>
      </c>
      <c r="B35" s="78">
        <f>SUM(B28:B34)</f>
        <v>1018</v>
      </c>
      <c r="C35" s="69">
        <f>SUM(C28:C34)</f>
        <v>507</v>
      </c>
      <c r="D35" s="78">
        <f>SUM(D28:D34)</f>
        <v>511</v>
      </c>
      <c r="E35" s="79">
        <f>SUM(E28:E34)</f>
        <v>300</v>
      </c>
      <c r="G35" s="64" t="s">
        <v>279</v>
      </c>
      <c r="H35" s="77">
        <v>260</v>
      </c>
      <c r="I35" s="65">
        <v>127</v>
      </c>
      <c r="J35" s="77">
        <v>133</v>
      </c>
      <c r="K35" s="71">
        <v>83</v>
      </c>
    </row>
    <row r="36" spans="1:11" ht="13.5" customHeight="1">
      <c r="G36" s="64" t="s">
        <v>30</v>
      </c>
      <c r="H36" s="77">
        <v>124</v>
      </c>
      <c r="I36" s="65">
        <v>59</v>
      </c>
      <c r="J36" s="77">
        <v>65</v>
      </c>
      <c r="K36" s="71">
        <v>45</v>
      </c>
    </row>
    <row r="37" spans="1:11" ht="13.5" customHeight="1">
      <c r="A37" s="67" t="s">
        <v>284</v>
      </c>
      <c r="B37" s="101" t="s">
        <v>294</v>
      </c>
      <c r="C37" s="102" t="s">
        <v>26</v>
      </c>
      <c r="D37" s="74" t="s">
        <v>102</v>
      </c>
      <c r="E37" s="75" t="s">
        <v>261</v>
      </c>
      <c r="G37" s="64" t="s">
        <v>282</v>
      </c>
      <c r="H37" s="77">
        <v>84</v>
      </c>
      <c r="I37" s="65">
        <v>42</v>
      </c>
      <c r="J37" s="77">
        <v>42</v>
      </c>
      <c r="K37" s="71">
        <v>27</v>
      </c>
    </row>
    <row r="38" spans="1:11" ht="13.5" customHeight="1">
      <c r="A38" s="60" t="s">
        <v>422</v>
      </c>
      <c r="B38" s="103">
        <v>303</v>
      </c>
      <c r="C38" s="104">
        <v>149</v>
      </c>
      <c r="D38" s="76">
        <v>154</v>
      </c>
      <c r="E38" s="72">
        <v>92</v>
      </c>
      <c r="G38" s="64" t="s">
        <v>6</v>
      </c>
      <c r="H38" s="77">
        <v>247</v>
      </c>
      <c r="I38" s="65">
        <v>117</v>
      </c>
      <c r="J38" s="77">
        <v>130</v>
      </c>
      <c r="K38" s="71">
        <v>70</v>
      </c>
    </row>
    <row r="39" spans="1:11" ht="13.5" customHeight="1">
      <c r="A39" s="64" t="s">
        <v>89</v>
      </c>
      <c r="B39" s="105">
        <v>127</v>
      </c>
      <c r="C39" s="106">
        <v>67</v>
      </c>
      <c r="D39" s="107">
        <v>60</v>
      </c>
      <c r="E39" s="71">
        <v>30</v>
      </c>
      <c r="G39" s="64" t="s">
        <v>143</v>
      </c>
      <c r="H39" s="77">
        <v>122</v>
      </c>
      <c r="I39" s="65">
        <v>51</v>
      </c>
      <c r="J39" s="77">
        <v>71</v>
      </c>
      <c r="K39" s="71">
        <v>33</v>
      </c>
    </row>
    <row r="40" spans="1:11" ht="13.5" customHeight="1">
      <c r="A40" s="64" t="s">
        <v>138</v>
      </c>
      <c r="B40" s="105">
        <v>340</v>
      </c>
      <c r="C40" s="106">
        <v>174</v>
      </c>
      <c r="D40" s="107">
        <v>166</v>
      </c>
      <c r="E40" s="71">
        <v>78</v>
      </c>
      <c r="G40" s="64" t="s">
        <v>192</v>
      </c>
      <c r="H40" s="77">
        <v>53</v>
      </c>
      <c r="I40" s="65">
        <v>23</v>
      </c>
      <c r="J40" s="77">
        <v>30</v>
      </c>
      <c r="K40" s="71">
        <v>16</v>
      </c>
    </row>
    <row r="41" spans="1:11" ht="13.5" customHeight="1">
      <c r="A41" s="73" t="s">
        <v>329</v>
      </c>
      <c r="B41" s="108">
        <v>246</v>
      </c>
      <c r="C41" s="109">
        <v>115</v>
      </c>
      <c r="D41" s="110">
        <v>131</v>
      </c>
      <c r="E41" s="111">
        <v>81</v>
      </c>
      <c r="G41" s="73" t="s">
        <v>200</v>
      </c>
      <c r="H41" s="110">
        <v>96</v>
      </c>
      <c r="I41" s="112">
        <v>47</v>
      </c>
      <c r="J41" s="110">
        <v>49</v>
      </c>
      <c r="K41" s="111">
        <v>25</v>
      </c>
    </row>
    <row r="42" spans="1:11" ht="16.5" customHeight="1">
      <c r="A42" s="25" t="s">
        <v>437</v>
      </c>
      <c r="B42" s="113"/>
      <c r="C42" s="114"/>
      <c r="D42" s="115"/>
      <c r="G42" s="68"/>
      <c r="H42" s="99"/>
      <c r="I42" s="99"/>
      <c r="J42" s="99"/>
      <c r="K42" s="99"/>
    </row>
    <row r="43" spans="1:11" ht="16.5" customHeight="1">
      <c r="A43" s="114"/>
      <c r="B43" s="114"/>
      <c r="C43" s="114"/>
      <c r="D43" s="114"/>
      <c r="E43" s="114"/>
      <c r="F43" s="114"/>
      <c r="G43" s="114"/>
      <c r="H43" s="114"/>
      <c r="I43" s="32"/>
      <c r="J43" s="32"/>
      <c r="K43" s="99"/>
    </row>
    <row r="44" spans="1:11">
      <c r="G44" s="68"/>
      <c r="H44" s="99"/>
      <c r="I44" s="99"/>
      <c r="J44" s="99"/>
      <c r="K44" s="99"/>
    </row>
    <row r="45" spans="1:11">
      <c r="G45" s="68"/>
      <c r="H45" s="99"/>
      <c r="I45" s="99"/>
      <c r="J45" s="99"/>
      <c r="K45" s="99"/>
    </row>
    <row r="46" spans="1:11">
      <c r="G46" s="68"/>
      <c r="H46" s="99"/>
      <c r="I46" s="99"/>
      <c r="J46" s="99"/>
      <c r="K46" s="99"/>
    </row>
    <row r="47" spans="1:11">
      <c r="G47" s="68"/>
      <c r="H47" s="99"/>
      <c r="I47" s="99"/>
      <c r="J47" s="99"/>
      <c r="K47" s="99"/>
    </row>
    <row r="48" spans="1:11">
      <c r="G48" s="84"/>
      <c r="H48" s="99"/>
      <c r="I48" s="99"/>
      <c r="J48" s="99"/>
      <c r="K48" s="99"/>
    </row>
  </sheetData>
  <phoneticPr fontId="33"/>
  <pageMargins left="0.98425196850393704" right="0.98425196850393704" top="0.59055118110236227" bottom="0.39370078740157483" header="0.51181102362204722" footer="0.19685039370078741"/>
  <pageSetup paperSize="9" scale="99" firstPageNumber="0" orientation="landscape" r:id="rId1"/>
  <headerFooter alignWithMargins="0">
    <oddFooter>&amp;R&amp;"ＭＳ Ｐ明朝,標準"－９－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zoomScaleNormal="100" zoomScaleSheetLayoutView="100" workbookViewId="0">
      <selection activeCell="L1" sqref="A1:XFD1048576"/>
    </sheetView>
  </sheetViews>
  <sheetFormatPr defaultRowHeight="13.5"/>
  <cols>
    <col min="1" max="1" width="9.625" style="32" customWidth="1"/>
    <col min="2" max="2" width="30.625" style="32" customWidth="1"/>
    <col min="3" max="4" width="6.25" style="394" customWidth="1"/>
    <col min="5" max="6" width="5.625" style="32" customWidth="1"/>
    <col min="7" max="7" width="30.625" style="32" customWidth="1"/>
    <col min="8" max="9" width="5.625" style="394" customWidth="1"/>
    <col min="10" max="10" width="10.25" style="32" customWidth="1"/>
    <col min="11" max="16384" width="9" style="32"/>
  </cols>
  <sheetData>
    <row r="1" spans="1:10" ht="30" customHeight="1">
      <c r="A1" s="382"/>
      <c r="B1" s="121"/>
      <c r="C1" s="121"/>
      <c r="D1" s="121"/>
      <c r="E1" s="121"/>
      <c r="F1" s="121"/>
      <c r="G1" s="121"/>
      <c r="H1" s="121"/>
      <c r="I1" s="121"/>
      <c r="J1" s="383"/>
    </row>
    <row r="2" spans="1:10" ht="15.95" customHeight="1">
      <c r="A2" s="68"/>
      <c r="B2" s="384" t="s">
        <v>239</v>
      </c>
      <c r="C2" s="385"/>
      <c r="D2" s="385"/>
      <c r="E2" s="386"/>
      <c r="F2" s="68"/>
      <c r="G2" s="384" t="s">
        <v>424</v>
      </c>
      <c r="H2" s="226"/>
      <c r="I2" s="226"/>
      <c r="J2" s="68"/>
    </row>
    <row r="3" spans="1:10" ht="15.95" customHeight="1">
      <c r="A3" s="68"/>
      <c r="B3" s="387" t="s">
        <v>382</v>
      </c>
      <c r="C3" s="388"/>
      <c r="D3" s="389" t="s">
        <v>216</v>
      </c>
      <c r="E3" s="386"/>
      <c r="F3" s="68"/>
      <c r="G3" s="390" t="s">
        <v>479</v>
      </c>
      <c r="H3" s="226"/>
      <c r="I3" s="391" t="s">
        <v>481</v>
      </c>
      <c r="J3" s="68"/>
    </row>
    <row r="4" spans="1:10" ht="15.95" customHeight="1">
      <c r="A4" s="68"/>
      <c r="B4" s="390" t="s">
        <v>17</v>
      </c>
      <c r="C4" s="392"/>
      <c r="D4" s="393">
        <v>1</v>
      </c>
      <c r="E4" s="386"/>
      <c r="F4" s="68"/>
      <c r="G4" s="216" t="s">
        <v>480</v>
      </c>
      <c r="I4" s="391" t="s">
        <v>482</v>
      </c>
      <c r="J4" s="68"/>
    </row>
    <row r="5" spans="1:10" ht="15.95" customHeight="1">
      <c r="A5" s="68"/>
      <c r="B5" s="390" t="s">
        <v>404</v>
      </c>
      <c r="C5" s="392"/>
      <c r="D5" s="393">
        <v>2</v>
      </c>
      <c r="E5" s="395"/>
      <c r="F5" s="68"/>
      <c r="G5" s="390" t="s">
        <v>374</v>
      </c>
      <c r="H5" s="226"/>
      <c r="I5" s="226">
        <v>33</v>
      </c>
      <c r="J5" s="68"/>
    </row>
    <row r="6" spans="1:10" ht="15.95" customHeight="1">
      <c r="A6" s="68"/>
      <c r="B6" s="387"/>
      <c r="C6" s="388"/>
      <c r="D6" s="388"/>
      <c r="E6" s="386"/>
      <c r="F6" s="68"/>
      <c r="G6" s="216" t="s">
        <v>368</v>
      </c>
      <c r="H6" s="220"/>
      <c r="I6" s="220">
        <v>33</v>
      </c>
      <c r="J6" s="68"/>
    </row>
    <row r="7" spans="1:10" ht="15.95" customHeight="1">
      <c r="A7" s="68"/>
      <c r="B7" s="384" t="s">
        <v>103</v>
      </c>
      <c r="C7" s="396"/>
      <c r="D7" s="396"/>
      <c r="E7" s="386"/>
      <c r="F7" s="68"/>
      <c r="G7" s="390" t="s">
        <v>169</v>
      </c>
      <c r="H7" s="226"/>
      <c r="I7" s="226" t="s">
        <v>483</v>
      </c>
      <c r="J7" s="68"/>
    </row>
    <row r="8" spans="1:10" ht="15.95" customHeight="1">
      <c r="A8" s="68"/>
      <c r="B8" s="390" t="s">
        <v>140</v>
      </c>
      <c r="C8" s="392"/>
      <c r="D8" s="392" t="s">
        <v>384</v>
      </c>
      <c r="E8" s="386"/>
      <c r="F8" s="68"/>
      <c r="G8" s="390" t="s">
        <v>268</v>
      </c>
      <c r="H8" s="226"/>
      <c r="I8" s="226" t="s">
        <v>484</v>
      </c>
    </row>
    <row r="9" spans="1:10" ht="15.95" customHeight="1">
      <c r="A9" s="68"/>
      <c r="B9" s="390" t="s">
        <v>69</v>
      </c>
      <c r="C9" s="392"/>
      <c r="D9" s="392" t="s">
        <v>186</v>
      </c>
      <c r="E9" s="386"/>
      <c r="F9" s="68"/>
      <c r="G9" s="390" t="s">
        <v>37</v>
      </c>
      <c r="H9" s="226"/>
      <c r="I9" s="226">
        <v>37</v>
      </c>
    </row>
    <row r="10" spans="1:10" ht="15.95" customHeight="1">
      <c r="A10" s="68"/>
      <c r="B10" s="390" t="s">
        <v>246</v>
      </c>
      <c r="C10" s="392"/>
      <c r="D10" s="393">
        <v>5</v>
      </c>
      <c r="E10" s="386"/>
      <c r="F10" s="68"/>
      <c r="G10" s="390" t="s">
        <v>129</v>
      </c>
      <c r="H10" s="226"/>
      <c r="I10" s="226">
        <v>38</v>
      </c>
    </row>
    <row r="11" spans="1:10" ht="15.95" customHeight="1">
      <c r="A11" s="68"/>
      <c r="B11" s="390" t="s">
        <v>324</v>
      </c>
      <c r="C11" s="392"/>
      <c r="D11" s="392" t="s">
        <v>197</v>
      </c>
      <c r="E11" s="386"/>
      <c r="F11" s="68"/>
      <c r="G11" s="390" t="s">
        <v>306</v>
      </c>
      <c r="H11" s="226"/>
      <c r="I11" s="226" t="s">
        <v>485</v>
      </c>
    </row>
    <row r="12" spans="1:10" ht="15.75" customHeight="1">
      <c r="A12" s="68"/>
      <c r="B12" s="390" t="s">
        <v>250</v>
      </c>
      <c r="C12" s="392"/>
      <c r="D12" s="392" t="s">
        <v>68</v>
      </c>
      <c r="E12" s="386"/>
      <c r="F12" s="68"/>
      <c r="G12" s="390" t="s">
        <v>5</v>
      </c>
      <c r="H12" s="226"/>
      <c r="I12" s="226">
        <v>40</v>
      </c>
    </row>
    <row r="13" spans="1:10" ht="15.95" customHeight="1">
      <c r="A13" s="68"/>
      <c r="B13" s="390" t="s">
        <v>232</v>
      </c>
      <c r="C13" s="392"/>
      <c r="D13" s="393" t="s">
        <v>355</v>
      </c>
      <c r="E13" s="386"/>
      <c r="F13" s="68"/>
      <c r="G13" s="390" t="s">
        <v>73</v>
      </c>
      <c r="H13" s="226"/>
      <c r="I13" s="226">
        <v>41</v>
      </c>
      <c r="J13" s="68"/>
    </row>
    <row r="14" spans="1:10" ht="15.95" customHeight="1">
      <c r="A14" s="68"/>
      <c r="B14" s="390" t="s">
        <v>416</v>
      </c>
      <c r="C14" s="397"/>
      <c r="D14" s="226">
        <v>11</v>
      </c>
      <c r="E14" s="398"/>
      <c r="F14" s="68"/>
      <c r="G14" s="390"/>
      <c r="H14" s="226"/>
      <c r="I14" s="226"/>
      <c r="J14" s="68"/>
    </row>
    <row r="15" spans="1:10" ht="15.95" customHeight="1">
      <c r="A15" s="68"/>
      <c r="B15" s="390" t="s">
        <v>420</v>
      </c>
      <c r="C15" s="392"/>
      <c r="D15" s="389">
        <v>12</v>
      </c>
      <c r="E15" s="386"/>
      <c r="F15" s="68"/>
      <c r="G15" s="384" t="s">
        <v>194</v>
      </c>
      <c r="H15" s="226"/>
      <c r="I15" s="226"/>
      <c r="J15" s="68"/>
    </row>
    <row r="16" spans="1:10" ht="15.95" customHeight="1">
      <c r="A16" s="68"/>
      <c r="B16" s="390" t="s">
        <v>218</v>
      </c>
      <c r="C16" s="393"/>
      <c r="D16" s="393">
        <v>13</v>
      </c>
      <c r="E16" s="386"/>
      <c r="F16" s="68"/>
      <c r="G16" s="390" t="s">
        <v>256</v>
      </c>
      <c r="H16" s="226"/>
      <c r="I16" s="226" t="s">
        <v>262</v>
      </c>
      <c r="J16" s="68"/>
    </row>
    <row r="17" spans="1:11" ht="15.95" customHeight="1">
      <c r="A17" s="68"/>
      <c r="B17" s="390" t="s">
        <v>180</v>
      </c>
      <c r="C17" s="393"/>
      <c r="D17" s="393">
        <v>14</v>
      </c>
      <c r="E17" s="386"/>
      <c r="F17" s="68"/>
      <c r="G17" s="390" t="s">
        <v>209</v>
      </c>
      <c r="H17" s="226"/>
      <c r="I17" s="226" t="s">
        <v>486</v>
      </c>
      <c r="J17" s="68"/>
    </row>
    <row r="18" spans="1:11" ht="15.95" customHeight="1">
      <c r="A18" s="68"/>
      <c r="B18" s="390" t="s">
        <v>134</v>
      </c>
      <c r="C18" s="393"/>
      <c r="D18" s="393">
        <v>15</v>
      </c>
      <c r="E18" s="386"/>
      <c r="F18" s="68"/>
      <c r="J18" s="68"/>
    </row>
    <row r="19" spans="1:11" ht="15.95" customHeight="1">
      <c r="A19" s="68"/>
      <c r="B19" s="387"/>
      <c r="C19" s="226"/>
      <c r="D19" s="226"/>
      <c r="E19" s="386"/>
      <c r="F19" s="68"/>
      <c r="J19" s="68"/>
    </row>
    <row r="20" spans="1:11" ht="15.95" customHeight="1">
      <c r="A20" s="68"/>
      <c r="B20" s="384" t="s">
        <v>13</v>
      </c>
      <c r="C20" s="385"/>
      <c r="D20" s="385"/>
      <c r="E20" s="386"/>
      <c r="F20" s="68"/>
      <c r="G20" s="390"/>
      <c r="H20" s="226" t="s">
        <v>356</v>
      </c>
      <c r="I20" s="226" t="s">
        <v>356</v>
      </c>
      <c r="J20" s="68"/>
    </row>
    <row r="21" spans="1:11" ht="15.95" customHeight="1">
      <c r="A21" s="68"/>
      <c r="B21" s="390" t="s">
        <v>278</v>
      </c>
      <c r="C21" s="393"/>
      <c r="D21" s="393">
        <v>16</v>
      </c>
      <c r="E21" s="386"/>
      <c r="F21" s="68"/>
      <c r="G21" s="379"/>
      <c r="H21" s="226"/>
      <c r="I21" s="226"/>
      <c r="J21" s="25"/>
    </row>
    <row r="22" spans="1:11" ht="15.75" customHeight="1">
      <c r="A22" s="68"/>
      <c r="B22" s="390" t="s">
        <v>142</v>
      </c>
      <c r="C22" s="393"/>
      <c r="D22" s="393">
        <v>17</v>
      </c>
      <c r="E22" s="386"/>
      <c r="F22" s="68"/>
      <c r="G22" s="399"/>
      <c r="H22" s="383"/>
      <c r="I22" s="383"/>
      <c r="J22" s="383"/>
      <c r="K22" s="383"/>
    </row>
    <row r="23" spans="1:11" ht="15.95" customHeight="1">
      <c r="A23" s="68"/>
      <c r="B23" s="390" t="s">
        <v>84</v>
      </c>
      <c r="C23" s="393"/>
      <c r="D23" s="393">
        <v>18</v>
      </c>
      <c r="E23" s="386"/>
      <c r="F23" s="68"/>
      <c r="G23" s="25"/>
      <c r="H23" s="383"/>
      <c r="I23" s="383"/>
      <c r="J23" s="383"/>
      <c r="K23" s="383"/>
    </row>
    <row r="24" spans="1:11" ht="15.95" customHeight="1">
      <c r="A24" s="68"/>
      <c r="B24" s="390" t="s">
        <v>228</v>
      </c>
      <c r="C24" s="393"/>
      <c r="D24" s="393">
        <v>19</v>
      </c>
      <c r="E24" s="386"/>
      <c r="F24" s="68"/>
      <c r="G24" s="399"/>
      <c r="H24" s="383"/>
      <c r="I24" s="383"/>
      <c r="J24" s="383"/>
      <c r="K24" s="383"/>
    </row>
    <row r="25" spans="1:11" ht="15.95" customHeight="1">
      <c r="A25" s="68"/>
      <c r="B25" s="390" t="s">
        <v>31</v>
      </c>
      <c r="C25" s="393"/>
      <c r="D25" s="393" t="s">
        <v>332</v>
      </c>
      <c r="E25" s="386"/>
      <c r="F25" s="68"/>
      <c r="G25" s="25"/>
      <c r="H25" s="383"/>
      <c r="I25" s="383"/>
      <c r="J25" s="383"/>
      <c r="K25" s="383"/>
    </row>
    <row r="26" spans="1:11" ht="15.95" customHeight="1">
      <c r="A26" s="68"/>
      <c r="B26" s="390" t="s">
        <v>198</v>
      </c>
      <c r="C26" s="393"/>
      <c r="D26" s="393">
        <v>22</v>
      </c>
      <c r="E26" s="386"/>
      <c r="F26" s="68"/>
      <c r="G26" s="25"/>
      <c r="H26" s="25"/>
      <c r="I26" s="25"/>
      <c r="J26" s="25"/>
    </row>
    <row r="27" spans="1:11" ht="15.95" customHeight="1">
      <c r="A27" s="68"/>
      <c r="B27" s="390" t="s">
        <v>40</v>
      </c>
      <c r="C27" s="393"/>
      <c r="D27" s="393">
        <v>23</v>
      </c>
      <c r="E27" s="386"/>
      <c r="F27" s="68"/>
      <c r="G27" s="379"/>
      <c r="H27" s="379"/>
      <c r="I27" s="379"/>
      <c r="J27" s="25"/>
    </row>
    <row r="28" spans="1:11" ht="15.95" customHeight="1">
      <c r="A28" s="68"/>
      <c r="B28" s="390" t="s">
        <v>406</v>
      </c>
      <c r="C28" s="393"/>
      <c r="D28" s="393">
        <v>23</v>
      </c>
      <c r="E28" s="386"/>
      <c r="F28" s="68"/>
      <c r="G28" s="379"/>
      <c r="H28" s="379"/>
      <c r="I28" s="379"/>
      <c r="J28" s="25"/>
    </row>
    <row r="29" spans="1:11" ht="15.95" customHeight="1">
      <c r="A29" s="68"/>
      <c r="B29" s="390" t="s">
        <v>361</v>
      </c>
      <c r="C29" s="393"/>
      <c r="D29" s="393">
        <v>24</v>
      </c>
      <c r="E29" s="386"/>
      <c r="F29" s="68"/>
      <c r="G29" s="379"/>
      <c r="H29" s="379"/>
      <c r="I29" s="379"/>
      <c r="J29" s="25"/>
    </row>
    <row r="30" spans="1:11" ht="15.95" customHeight="1">
      <c r="A30" s="68"/>
      <c r="B30" s="390" t="s">
        <v>305</v>
      </c>
      <c r="C30" s="393"/>
      <c r="D30" s="393" t="s">
        <v>212</v>
      </c>
      <c r="E30" s="386"/>
      <c r="F30" s="68"/>
      <c r="G30" s="379"/>
      <c r="H30" s="379"/>
      <c r="I30" s="379"/>
      <c r="J30" s="25"/>
    </row>
    <row r="31" spans="1:11" ht="15.95" customHeight="1">
      <c r="A31" s="68"/>
      <c r="B31" s="390" t="s">
        <v>428</v>
      </c>
      <c r="C31" s="397"/>
      <c r="D31" s="397" t="s">
        <v>335</v>
      </c>
      <c r="E31" s="386"/>
      <c r="F31" s="68"/>
      <c r="G31" s="25"/>
      <c r="H31" s="226"/>
      <c r="I31" s="226"/>
      <c r="J31" s="68"/>
    </row>
    <row r="32" spans="1:11" ht="15.95" customHeight="1">
      <c r="A32" s="68"/>
      <c r="E32" s="386"/>
      <c r="F32" s="68"/>
      <c r="G32" s="379"/>
      <c r="H32" s="379"/>
      <c r="I32" s="379"/>
      <c r="J32" s="25"/>
    </row>
    <row r="33" spans="1:10" ht="15.95" customHeight="1">
      <c r="A33" s="68"/>
      <c r="B33" s="390"/>
      <c r="E33" s="386"/>
      <c r="F33" s="68"/>
      <c r="G33" s="25"/>
      <c r="H33" s="226"/>
      <c r="I33" s="226"/>
      <c r="J33" s="68"/>
    </row>
    <row r="34" spans="1:10" ht="15.95" customHeight="1">
      <c r="A34" s="68"/>
      <c r="E34" s="386"/>
      <c r="F34" s="68"/>
      <c r="G34" s="226"/>
      <c r="H34" s="68"/>
      <c r="I34" s="68"/>
    </row>
    <row r="35" spans="1:10" ht="15.95" customHeight="1">
      <c r="A35" s="68"/>
      <c r="F35" s="68"/>
      <c r="G35" s="68"/>
      <c r="H35" s="226"/>
      <c r="I35" s="226"/>
      <c r="J35" s="68"/>
    </row>
  </sheetData>
  <phoneticPr fontId="33"/>
  <pageMargins left="0.98425196850393704" right="0.98425196850393704" top="0.39370078740157483" bottom="0.3937007874015748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E25"/>
  <sheetViews>
    <sheetView view="pageBreakPreview" topLeftCell="A4" zoomScaleNormal="100" zoomScaleSheetLayoutView="100" workbookViewId="0">
      <selection activeCell="AA14" sqref="AA14"/>
    </sheetView>
  </sheetViews>
  <sheetFormatPr defaultRowHeight="13.5"/>
  <cols>
    <col min="1" max="18" width="4.125" style="1" customWidth="1"/>
    <col min="19" max="19" width="3.875" style="1" customWidth="1"/>
    <col min="20" max="20" width="3.75" style="1" customWidth="1"/>
    <col min="21" max="28" width="4.125" style="1" customWidth="1"/>
    <col min="29" max="29" width="4.625" style="1" customWidth="1"/>
    <col min="30" max="30" width="4.5" style="1" customWidth="1"/>
    <col min="31" max="31" width="4.125" style="1" customWidth="1"/>
    <col min="32" max="16384" width="9" style="1"/>
  </cols>
  <sheetData>
    <row r="4" spans="1:30" ht="16.5" customHeight="1">
      <c r="A4" s="371" t="s">
        <v>325</v>
      </c>
      <c r="B4" s="371"/>
      <c r="C4" s="372"/>
    </row>
    <row r="5" spans="1:30" s="32" customFormat="1" ht="14.1" customHeight="1">
      <c r="A5" s="451" t="s">
        <v>410</v>
      </c>
      <c r="B5" s="452"/>
      <c r="C5" s="453" t="s">
        <v>189</v>
      </c>
      <c r="D5" s="454"/>
      <c r="E5" s="455"/>
      <c r="F5" s="456" t="s">
        <v>92</v>
      </c>
      <c r="G5" s="454"/>
      <c r="H5" s="454"/>
      <c r="I5" s="457"/>
      <c r="J5" s="458" t="s">
        <v>67</v>
      </c>
      <c r="K5" s="459"/>
      <c r="L5" s="459"/>
      <c r="M5" s="460"/>
      <c r="N5" s="2"/>
      <c r="O5" s="3"/>
      <c r="P5" s="3"/>
      <c r="Q5" s="3"/>
      <c r="R5" s="68"/>
      <c r="S5" s="68"/>
      <c r="T5" s="68"/>
      <c r="U5" s="68"/>
      <c r="V5" s="68"/>
      <c r="W5" s="68"/>
      <c r="X5" s="68"/>
      <c r="Y5" s="68"/>
      <c r="Z5" s="68"/>
      <c r="AA5" s="373"/>
      <c r="AB5" s="68"/>
      <c r="AC5" s="68"/>
      <c r="AD5" s="57"/>
    </row>
    <row r="6" spans="1:30" s="32" customFormat="1" ht="14.1" customHeight="1">
      <c r="A6" s="461" t="s">
        <v>57</v>
      </c>
      <c r="B6" s="462"/>
      <c r="C6" s="463" t="s">
        <v>141</v>
      </c>
      <c r="D6" s="464"/>
      <c r="E6" s="465"/>
      <c r="F6" s="466" t="s">
        <v>50</v>
      </c>
      <c r="G6" s="464"/>
      <c r="H6" s="464"/>
      <c r="I6" s="467"/>
      <c r="J6" s="468" t="s">
        <v>229</v>
      </c>
      <c r="K6" s="469"/>
      <c r="L6" s="469"/>
      <c r="M6" s="470"/>
      <c r="N6" s="2"/>
      <c r="O6" s="3"/>
      <c r="P6" s="3"/>
      <c r="Q6" s="3"/>
      <c r="R6" s="68"/>
      <c r="S6" s="68"/>
      <c r="T6" s="68"/>
      <c r="U6" s="68"/>
      <c r="V6" s="68"/>
      <c r="W6" s="68"/>
      <c r="X6" s="68"/>
      <c r="Y6" s="68"/>
      <c r="Z6" s="68"/>
      <c r="AA6" s="374"/>
      <c r="AB6" s="68"/>
      <c r="AC6" s="68"/>
      <c r="AD6" s="57"/>
    </row>
    <row r="7" spans="1:30" s="32" customFormat="1" ht="14.1" customHeight="1">
      <c r="A7" s="471" t="s">
        <v>385</v>
      </c>
      <c r="B7" s="472"/>
      <c r="C7" s="473" t="s">
        <v>419</v>
      </c>
      <c r="D7" s="474"/>
      <c r="E7" s="475"/>
      <c r="F7" s="476" t="s">
        <v>251</v>
      </c>
      <c r="G7" s="474"/>
      <c r="H7" s="474"/>
      <c r="I7" s="477"/>
      <c r="J7" s="478" t="s">
        <v>157</v>
      </c>
      <c r="K7" s="479"/>
      <c r="L7" s="479"/>
      <c r="M7" s="480"/>
      <c r="N7" s="3"/>
      <c r="O7" s="3"/>
      <c r="P7" s="3"/>
      <c r="Q7" s="3"/>
      <c r="R7" s="68"/>
      <c r="S7" s="68"/>
      <c r="T7" s="68"/>
      <c r="U7" s="68"/>
      <c r="V7" s="68"/>
      <c r="W7" s="68"/>
      <c r="X7" s="68"/>
      <c r="Y7" s="68"/>
      <c r="Z7" s="68"/>
      <c r="AA7" s="68"/>
      <c r="AB7" s="68"/>
      <c r="AC7" s="68"/>
      <c r="AD7" s="57"/>
    </row>
    <row r="8" spans="1:30" s="32" customFormat="1" ht="14.1" customHeight="1">
      <c r="A8" s="471" t="s">
        <v>375</v>
      </c>
      <c r="B8" s="472"/>
      <c r="C8" s="473" t="s">
        <v>172</v>
      </c>
      <c r="D8" s="474"/>
      <c r="E8" s="475"/>
      <c r="F8" s="476" t="s">
        <v>225</v>
      </c>
      <c r="G8" s="474"/>
      <c r="H8" s="474"/>
      <c r="I8" s="477"/>
      <c r="J8" s="478" t="s">
        <v>413</v>
      </c>
      <c r="K8" s="479"/>
      <c r="L8" s="479"/>
      <c r="M8" s="480"/>
      <c r="N8" s="2"/>
      <c r="O8" s="3"/>
      <c r="P8" s="3"/>
      <c r="Q8" s="3"/>
      <c r="R8" s="68"/>
      <c r="S8" s="68"/>
      <c r="T8" s="68"/>
      <c r="U8" s="68"/>
      <c r="V8" s="68"/>
      <c r="W8" s="68"/>
      <c r="X8" s="68"/>
      <c r="Y8" s="68"/>
      <c r="Z8" s="68"/>
      <c r="AA8" s="374"/>
      <c r="AB8" s="68"/>
      <c r="AC8" s="68"/>
      <c r="AD8" s="57"/>
    </row>
    <row r="9" spans="1:30" s="32" customFormat="1" ht="13.5" customHeight="1">
      <c r="A9" s="481" t="s">
        <v>1</v>
      </c>
      <c r="B9" s="482"/>
      <c r="C9" s="483" t="s">
        <v>54</v>
      </c>
      <c r="D9" s="484"/>
      <c r="E9" s="485"/>
      <c r="F9" s="486" t="s">
        <v>34</v>
      </c>
      <c r="G9" s="484"/>
      <c r="H9" s="484"/>
      <c r="I9" s="487"/>
      <c r="J9" s="488" t="s">
        <v>231</v>
      </c>
      <c r="K9" s="489"/>
      <c r="L9" s="489"/>
      <c r="M9" s="490"/>
      <c r="N9" s="3"/>
      <c r="O9" s="3"/>
      <c r="P9" s="3"/>
      <c r="Q9" s="3"/>
      <c r="R9" s="68"/>
      <c r="S9" s="68"/>
      <c r="T9" s="68"/>
      <c r="U9" s="68"/>
      <c r="V9" s="68"/>
      <c r="W9" s="68"/>
      <c r="X9" s="68"/>
      <c r="Y9" s="68"/>
      <c r="Z9" s="68"/>
      <c r="AA9" s="68"/>
      <c r="AB9" s="68"/>
      <c r="AC9" s="68"/>
      <c r="AD9" s="57"/>
    </row>
    <row r="10" spans="1:30" s="32" customFormat="1" ht="13.5" customHeight="1">
      <c r="A10" s="375"/>
      <c r="B10" s="3"/>
      <c r="C10" s="375"/>
      <c r="D10" s="3"/>
      <c r="E10" s="3"/>
      <c r="F10" s="376"/>
      <c r="G10" s="3"/>
      <c r="H10" s="3"/>
      <c r="I10" s="3"/>
      <c r="J10" s="375"/>
      <c r="K10" s="3"/>
      <c r="L10" s="3"/>
      <c r="M10" s="3"/>
      <c r="N10" s="3"/>
      <c r="O10" s="3"/>
      <c r="P10" s="3"/>
      <c r="Q10" s="3"/>
      <c r="R10" s="68"/>
      <c r="S10" s="68"/>
      <c r="T10" s="68"/>
      <c r="U10" s="68"/>
      <c r="V10" s="68"/>
      <c r="W10" s="68"/>
      <c r="X10" s="68"/>
      <c r="Y10" s="68"/>
      <c r="Z10" s="68"/>
      <c r="AA10" s="68"/>
      <c r="AB10" s="68"/>
      <c r="AC10" s="68"/>
      <c r="AD10" s="57"/>
    </row>
    <row r="11" spans="1:30" s="32" customFormat="1" ht="14.1" customHeight="1">
      <c r="A11" s="375"/>
      <c r="B11" s="3"/>
      <c r="C11" s="375"/>
      <c r="D11" s="3"/>
      <c r="E11" s="3"/>
      <c r="F11" s="376"/>
      <c r="G11" s="3"/>
      <c r="H11" s="3"/>
      <c r="I11" s="3"/>
      <c r="J11" s="375"/>
      <c r="K11" s="3"/>
      <c r="L11" s="3"/>
      <c r="M11" s="3"/>
      <c r="N11" s="3"/>
      <c r="O11" s="3"/>
      <c r="P11" s="3"/>
      <c r="Q11" s="3"/>
      <c r="R11" s="68"/>
      <c r="S11" s="68"/>
      <c r="T11" s="68"/>
      <c r="U11" s="68"/>
      <c r="V11" s="68"/>
      <c r="W11" s="68"/>
      <c r="X11" s="68"/>
      <c r="Y11" s="68"/>
      <c r="Z11" s="68"/>
      <c r="AA11" s="68"/>
      <c r="AB11" s="68"/>
      <c r="AC11" s="68"/>
      <c r="AD11" s="57"/>
    </row>
    <row r="12" spans="1:30" s="32" customFormat="1" ht="13.5" customHeight="1">
      <c r="A12" s="377"/>
      <c r="B12" s="3"/>
      <c r="C12" s="3"/>
      <c r="D12" s="3"/>
      <c r="E12" s="3"/>
      <c r="F12" s="3"/>
      <c r="G12" s="3"/>
      <c r="H12" s="3"/>
      <c r="I12" s="3"/>
      <c r="J12" s="3"/>
      <c r="K12" s="3"/>
      <c r="L12" s="3"/>
      <c r="M12" s="3"/>
      <c r="N12" s="3"/>
      <c r="O12" s="3"/>
      <c r="P12" s="3"/>
      <c r="Q12" s="3"/>
      <c r="R12" s="68"/>
      <c r="S12" s="68"/>
      <c r="T12" s="68"/>
      <c r="U12" s="68"/>
      <c r="V12" s="68"/>
      <c r="W12" s="68"/>
      <c r="X12" s="68"/>
      <c r="Y12" s="68"/>
      <c r="Z12" s="68"/>
      <c r="AA12" s="95"/>
      <c r="AB12" s="68"/>
      <c r="AC12" s="68"/>
      <c r="AD12" s="57"/>
    </row>
    <row r="13" spans="1:30" s="32" customFormat="1" ht="14.1" customHeight="1">
      <c r="A13" s="473" t="s">
        <v>415</v>
      </c>
      <c r="B13" s="491"/>
      <c r="C13" s="491"/>
      <c r="D13" s="491"/>
      <c r="E13" s="491"/>
      <c r="F13" s="491"/>
      <c r="G13" s="491"/>
      <c r="H13" s="492"/>
      <c r="I13" s="493" t="s">
        <v>326</v>
      </c>
      <c r="J13" s="474"/>
      <c r="K13" s="474"/>
      <c r="L13" s="474"/>
      <c r="M13" s="474"/>
      <c r="N13" s="474"/>
      <c r="O13" s="474"/>
      <c r="P13" s="474"/>
      <c r="Q13" s="475"/>
      <c r="R13" s="68"/>
      <c r="S13" s="68"/>
      <c r="T13" s="68"/>
      <c r="U13" s="68"/>
      <c r="V13" s="68"/>
      <c r="W13" s="68"/>
      <c r="X13" s="68"/>
      <c r="Y13" s="68"/>
      <c r="Z13" s="68"/>
      <c r="AA13" s="68"/>
      <c r="AB13" s="68"/>
      <c r="AC13" s="68"/>
      <c r="AD13" s="57"/>
    </row>
    <row r="14" spans="1:30" s="32" customFormat="1" ht="234.95" customHeight="1">
      <c r="A14" s="68"/>
      <c r="B14" s="68"/>
      <c r="C14" s="68"/>
      <c r="D14" s="68"/>
      <c r="E14" s="68"/>
      <c r="F14" s="68"/>
      <c r="G14" s="68"/>
      <c r="Q14" s="68"/>
      <c r="R14" s="68"/>
      <c r="S14" s="68"/>
      <c r="T14" s="68"/>
      <c r="U14" s="68"/>
      <c r="V14" s="68"/>
      <c r="W14" s="68"/>
      <c r="X14" s="68"/>
      <c r="Y14" s="68"/>
      <c r="Z14" s="68"/>
      <c r="AA14" s="68"/>
      <c r="AB14" s="68"/>
      <c r="AC14" s="68"/>
      <c r="AD14" s="57"/>
    </row>
    <row r="15" spans="1:30" s="32" customFormat="1" ht="16.5" customHeight="1">
      <c r="A15" s="68"/>
      <c r="B15" s="378"/>
      <c r="C15" s="378"/>
      <c r="D15" s="378"/>
      <c r="E15" s="378"/>
      <c r="F15" s="378"/>
      <c r="G15" s="378"/>
      <c r="H15" s="378"/>
      <c r="I15" s="378"/>
      <c r="J15" s="378"/>
      <c r="K15" s="378"/>
      <c r="L15" s="378"/>
      <c r="M15" s="378"/>
      <c r="N15" s="378"/>
      <c r="O15" s="378"/>
      <c r="P15" s="68"/>
      <c r="Q15" s="68"/>
      <c r="R15" s="68"/>
      <c r="S15" s="68"/>
      <c r="T15" s="494" t="s">
        <v>125</v>
      </c>
      <c r="U15" s="494"/>
      <c r="V15" s="494"/>
      <c r="W15" s="494"/>
      <c r="X15" s="25"/>
      <c r="Y15" s="25"/>
      <c r="Z15" s="25"/>
      <c r="AA15" s="68"/>
      <c r="AB15" s="495"/>
      <c r="AC15" s="496"/>
      <c r="AD15" s="496"/>
    </row>
    <row r="16" spans="1:30" s="32" customFormat="1" ht="16.5" customHeight="1">
      <c r="A16" s="68"/>
      <c r="B16" s="378"/>
      <c r="C16" s="378"/>
      <c r="D16" s="378"/>
      <c r="E16" s="378"/>
      <c r="F16" s="378"/>
      <c r="G16" s="378"/>
      <c r="H16" s="378"/>
      <c r="I16" s="378"/>
      <c r="J16" s="378"/>
      <c r="K16" s="378"/>
      <c r="L16" s="378"/>
      <c r="M16" s="378"/>
      <c r="N16" s="378"/>
      <c r="O16" s="378"/>
      <c r="P16" s="68"/>
      <c r="Q16" s="68"/>
      <c r="R16" s="95" t="s">
        <v>341</v>
      </c>
      <c r="S16" s="497">
        <v>19633</v>
      </c>
      <c r="T16" s="497"/>
      <c r="U16" s="497"/>
      <c r="V16" s="497"/>
      <c r="W16" s="379" t="s">
        <v>244</v>
      </c>
      <c r="X16" s="379"/>
      <c r="Y16" s="379"/>
      <c r="Z16" s="379"/>
      <c r="AA16" s="379"/>
      <c r="AB16" s="379"/>
      <c r="AC16" s="379"/>
      <c r="AD16" s="379"/>
    </row>
    <row r="17" spans="1:31" s="32" customFormat="1" ht="16.5" customHeight="1">
      <c r="A17" s="68"/>
      <c r="B17" s="378"/>
      <c r="C17" s="378"/>
      <c r="D17" s="378"/>
      <c r="E17" s="378"/>
      <c r="F17" s="378"/>
      <c r="G17" s="378"/>
      <c r="H17" s="378"/>
      <c r="I17" s="378"/>
      <c r="J17" s="378"/>
      <c r="K17" s="378"/>
      <c r="L17" s="378"/>
      <c r="M17" s="378"/>
      <c r="N17" s="378"/>
      <c r="O17" s="378"/>
      <c r="P17" s="68"/>
      <c r="Q17" s="68"/>
      <c r="R17" s="95"/>
      <c r="S17" s="380"/>
      <c r="U17" s="380"/>
      <c r="V17" s="380"/>
      <c r="W17" s="379" t="s">
        <v>158</v>
      </c>
      <c r="X17" s="379"/>
      <c r="Y17" s="379"/>
      <c r="Z17" s="379"/>
      <c r="AA17" s="379"/>
      <c r="AB17" s="379"/>
      <c r="AC17" s="379"/>
      <c r="AD17" s="379"/>
      <c r="AE17" s="379"/>
    </row>
    <row r="18" spans="1:31" s="32" customFormat="1" ht="16.5" customHeight="1">
      <c r="A18" s="68"/>
      <c r="B18" s="378"/>
      <c r="C18" s="378"/>
      <c r="D18" s="378"/>
      <c r="E18" s="378"/>
      <c r="F18" s="378"/>
      <c r="G18" s="378"/>
      <c r="H18" s="378"/>
      <c r="I18" s="378"/>
      <c r="J18" s="378"/>
      <c r="K18" s="378"/>
      <c r="L18" s="378"/>
      <c r="M18" s="378"/>
      <c r="N18" s="378"/>
      <c r="O18" s="378"/>
      <c r="P18" s="68"/>
      <c r="Q18" s="68"/>
      <c r="R18" s="95" t="s">
        <v>341</v>
      </c>
      <c r="S18" s="497">
        <v>20210</v>
      </c>
      <c r="T18" s="497"/>
      <c r="U18" s="497"/>
      <c r="V18" s="497"/>
      <c r="W18" s="379" t="s">
        <v>109</v>
      </c>
      <c r="X18" s="379"/>
      <c r="Y18" s="379"/>
      <c r="Z18" s="379"/>
      <c r="AA18" s="68"/>
      <c r="AB18" s="96"/>
      <c r="AC18" s="381"/>
      <c r="AD18" s="381"/>
    </row>
    <row r="19" spans="1:31" s="32" customFormat="1" ht="16.5" customHeight="1">
      <c r="A19" s="68"/>
      <c r="B19" s="378"/>
      <c r="C19" s="378"/>
      <c r="D19" s="378"/>
      <c r="E19" s="378"/>
      <c r="F19" s="378"/>
      <c r="G19" s="378"/>
      <c r="H19" s="378"/>
      <c r="I19" s="378"/>
      <c r="J19" s="378"/>
      <c r="K19" s="378"/>
      <c r="L19" s="378"/>
      <c r="M19" s="378"/>
      <c r="N19" s="378"/>
      <c r="O19" s="378"/>
      <c r="P19" s="68"/>
      <c r="Q19" s="68"/>
      <c r="R19" s="95" t="s">
        <v>341</v>
      </c>
      <c r="S19" s="497">
        <v>38433</v>
      </c>
      <c r="T19" s="497"/>
      <c r="U19" s="497"/>
      <c r="V19" s="497"/>
      <c r="W19" s="379" t="s">
        <v>240</v>
      </c>
      <c r="X19" s="379"/>
      <c r="Y19" s="379"/>
      <c r="Z19" s="25"/>
      <c r="AA19" s="68"/>
      <c r="AB19" s="96"/>
      <c r="AC19" s="381"/>
      <c r="AD19" s="381"/>
    </row>
    <row r="20" spans="1:31" s="32" customFormat="1" ht="16.5" customHeight="1">
      <c r="A20" s="68"/>
      <c r="B20" s="378"/>
      <c r="C20" s="378"/>
      <c r="D20" s="378"/>
      <c r="E20" s="378"/>
      <c r="F20" s="378"/>
      <c r="G20" s="378"/>
      <c r="H20" s="378"/>
      <c r="I20" s="378"/>
      <c r="J20" s="378"/>
      <c r="K20" s="378"/>
      <c r="L20" s="378"/>
      <c r="M20" s="378"/>
      <c r="N20" s="378"/>
      <c r="O20" s="378"/>
      <c r="P20" s="68"/>
      <c r="Q20" s="68"/>
      <c r="R20" s="68"/>
      <c r="S20" s="95"/>
      <c r="T20" s="380"/>
      <c r="U20" s="380"/>
      <c r="V20" s="380"/>
      <c r="W20" s="379"/>
      <c r="X20" s="379"/>
      <c r="Y20" s="379"/>
      <c r="Z20" s="25"/>
      <c r="AA20" s="68"/>
      <c r="AB20" s="96"/>
      <c r="AC20" s="381"/>
      <c r="AD20" s="381"/>
    </row>
    <row r="21" spans="1:31" s="32" customFormat="1" ht="16.5" customHeight="1">
      <c r="A21" s="498" t="s">
        <v>461</v>
      </c>
      <c r="B21" s="499"/>
      <c r="C21" s="499"/>
      <c r="D21" s="499"/>
      <c r="E21" s="499"/>
      <c r="F21" s="499"/>
      <c r="G21" s="499"/>
      <c r="H21" s="499"/>
      <c r="I21" s="499"/>
      <c r="J21" s="378"/>
      <c r="K21" s="378"/>
      <c r="L21" s="378"/>
      <c r="M21" s="378"/>
      <c r="N21" s="378"/>
      <c r="O21" s="378"/>
      <c r="P21" s="68"/>
      <c r="Q21" s="68"/>
      <c r="R21" s="68"/>
      <c r="S21" s="68"/>
      <c r="T21" s="68"/>
      <c r="U21" s="68"/>
      <c r="V21" s="68"/>
      <c r="W21" s="68"/>
      <c r="X21" s="68"/>
      <c r="Y21" s="68"/>
      <c r="Z21" s="68"/>
      <c r="AA21" s="68"/>
      <c r="AB21" s="495" t="s">
        <v>60</v>
      </c>
      <c r="AC21" s="496"/>
      <c r="AD21" s="496"/>
    </row>
    <row r="22" spans="1:31" s="32" customFormat="1" ht="14.1" customHeight="1">
      <c r="A22" s="500" t="s">
        <v>328</v>
      </c>
      <c r="B22" s="501"/>
      <c r="C22" s="502"/>
      <c r="D22" s="503" t="s">
        <v>160</v>
      </c>
      <c r="E22" s="501"/>
      <c r="F22" s="501"/>
      <c r="G22" s="504" t="s">
        <v>144</v>
      </c>
      <c r="H22" s="501"/>
      <c r="I22" s="501"/>
      <c r="J22" s="504" t="s">
        <v>252</v>
      </c>
      <c r="K22" s="501"/>
      <c r="L22" s="501"/>
      <c r="M22" s="504" t="s">
        <v>287</v>
      </c>
      <c r="N22" s="501"/>
      <c r="O22" s="501"/>
      <c r="P22" s="504" t="s">
        <v>343</v>
      </c>
      <c r="Q22" s="501"/>
      <c r="R22" s="501"/>
      <c r="S22" s="504" t="s">
        <v>407</v>
      </c>
      <c r="T22" s="501"/>
      <c r="U22" s="501"/>
      <c r="V22" s="504" t="s">
        <v>301</v>
      </c>
      <c r="W22" s="501"/>
      <c r="X22" s="501"/>
      <c r="Y22" s="504" t="s">
        <v>315</v>
      </c>
      <c r="Z22" s="501"/>
      <c r="AA22" s="501"/>
      <c r="AB22" s="504" t="s">
        <v>194</v>
      </c>
      <c r="AC22" s="505"/>
      <c r="AD22" s="506"/>
    </row>
    <row r="23" spans="1:31" s="32" customFormat="1" ht="28.5" customHeight="1" thickBot="1">
      <c r="A23" s="507" t="s">
        <v>269</v>
      </c>
      <c r="B23" s="508"/>
      <c r="C23" s="509"/>
      <c r="D23" s="510">
        <v>272.14999999999998</v>
      </c>
      <c r="E23" s="511"/>
      <c r="F23" s="511"/>
      <c r="G23" s="512">
        <v>31.45</v>
      </c>
      <c r="H23" s="513"/>
      <c r="I23" s="510"/>
      <c r="J23" s="512">
        <v>16.73</v>
      </c>
      <c r="K23" s="513"/>
      <c r="L23" s="510"/>
      <c r="M23" s="512">
        <v>11.87</v>
      </c>
      <c r="N23" s="513"/>
      <c r="O23" s="510"/>
      <c r="P23" s="512">
        <v>0.18</v>
      </c>
      <c r="Q23" s="513"/>
      <c r="R23" s="510"/>
      <c r="S23" s="512">
        <v>59.83</v>
      </c>
      <c r="T23" s="513"/>
      <c r="U23" s="510"/>
      <c r="V23" s="512">
        <v>47.67</v>
      </c>
      <c r="W23" s="513"/>
      <c r="X23" s="510"/>
      <c r="Y23" s="512">
        <v>4.26</v>
      </c>
      <c r="Z23" s="513"/>
      <c r="AA23" s="510"/>
      <c r="AB23" s="512">
        <v>100.16</v>
      </c>
      <c r="AC23" s="513"/>
      <c r="AD23" s="514"/>
    </row>
    <row r="24" spans="1:31" s="32" customFormat="1" ht="14.1" customHeight="1">
      <c r="A24" s="25" t="s">
        <v>436</v>
      </c>
      <c r="B24" s="25"/>
      <c r="C24" s="364"/>
      <c r="D24" s="364"/>
      <c r="E24" s="364"/>
      <c r="F24" s="364"/>
      <c r="G24" s="364"/>
      <c r="H24" s="364"/>
      <c r="I24" s="364"/>
      <c r="J24" s="364"/>
      <c r="K24" s="364"/>
      <c r="L24" s="364"/>
      <c r="M24" s="364"/>
      <c r="N24" s="364"/>
      <c r="O24" s="364"/>
      <c r="P24" s="25"/>
      <c r="Q24" s="68"/>
      <c r="R24" s="25"/>
      <c r="S24" s="113"/>
      <c r="T24" s="113"/>
      <c r="U24" s="113"/>
      <c r="V24" s="113"/>
      <c r="W24" s="113"/>
      <c r="X24" s="113"/>
      <c r="Y24" s="113"/>
      <c r="Z24" s="113"/>
      <c r="AA24" s="113"/>
      <c r="AB24" s="113"/>
      <c r="AC24" s="113"/>
      <c r="AD24" s="57"/>
    </row>
    <row r="25" spans="1:31">
      <c r="AA25" s="32"/>
    </row>
  </sheetData>
  <mergeCells count="49">
    <mergeCell ref="P23:R23"/>
    <mergeCell ref="S23:U23"/>
    <mergeCell ref="V23:X23"/>
    <mergeCell ref="Y23:AA23"/>
    <mergeCell ref="AB23:AD23"/>
    <mergeCell ref="A23:C23"/>
    <mergeCell ref="D23:F23"/>
    <mergeCell ref="G23:I23"/>
    <mergeCell ref="J23:L23"/>
    <mergeCell ref="M23:O23"/>
    <mergeCell ref="A21:I21"/>
    <mergeCell ref="AB21:AD21"/>
    <mergeCell ref="A22:C22"/>
    <mergeCell ref="D22:F22"/>
    <mergeCell ref="G22:I22"/>
    <mergeCell ref="J22:L22"/>
    <mergeCell ref="M22:O22"/>
    <mergeCell ref="P22:R22"/>
    <mergeCell ref="S22:U22"/>
    <mergeCell ref="V22:X22"/>
    <mergeCell ref="Y22:AA22"/>
    <mergeCell ref="AB22:AD22"/>
    <mergeCell ref="T15:W15"/>
    <mergeCell ref="AB15:AD15"/>
    <mergeCell ref="S16:V16"/>
    <mergeCell ref="S18:V18"/>
    <mergeCell ref="S19:V19"/>
    <mergeCell ref="A9:B9"/>
    <mergeCell ref="C9:E9"/>
    <mergeCell ref="F9:I9"/>
    <mergeCell ref="J9:M9"/>
    <mergeCell ref="A13:H13"/>
    <mergeCell ref="I13:Q13"/>
    <mergeCell ref="A7:B7"/>
    <mergeCell ref="C7:E7"/>
    <mergeCell ref="F7:I7"/>
    <mergeCell ref="J7:M7"/>
    <mergeCell ref="A8:B8"/>
    <mergeCell ref="C8:E8"/>
    <mergeCell ref="F8:I8"/>
    <mergeCell ref="J8:M8"/>
    <mergeCell ref="A5:B5"/>
    <mergeCell ref="C5:E5"/>
    <mergeCell ref="F5:I5"/>
    <mergeCell ref="J5:M5"/>
    <mergeCell ref="A6:B6"/>
    <mergeCell ref="C6:E6"/>
    <mergeCell ref="F6:I6"/>
    <mergeCell ref="J6:M6"/>
  </mergeCells>
  <phoneticPr fontId="33"/>
  <pageMargins left="0.98425196850393704" right="0.98425196850393704" top="0.39370078740157483" bottom="0.39370078740157483" header="0.51181102362204722" footer="0.19685039370078741"/>
  <pageSetup paperSize="9" scale="98" firstPageNumber="0" orientation="landscape" r:id="rId1"/>
  <headerFooter alignWithMargins="0">
    <oddFooter>&amp;R&amp;"ＭＳ Ｐ明朝,標準"&amp;10－１－</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00" zoomScaleSheetLayoutView="100" workbookViewId="0">
      <selection activeCell="I11" sqref="I11"/>
    </sheetView>
  </sheetViews>
  <sheetFormatPr defaultRowHeight="13.5"/>
  <cols>
    <col min="1" max="1" width="8.625" style="32" customWidth="1"/>
    <col min="2" max="6" width="7.625" style="32" customWidth="1"/>
    <col min="7" max="7" width="8.875" style="32" customWidth="1"/>
    <col min="8" max="8" width="7.625" style="334" customWidth="1"/>
    <col min="9" max="9" width="7.625" style="32" customWidth="1"/>
    <col min="10" max="11" width="10.625" style="32" customWidth="1"/>
    <col min="12" max="12" width="7.625" style="32" customWidth="1"/>
    <col min="13" max="13" width="5.25" style="32" customWidth="1"/>
    <col min="14" max="14" width="7.125" style="32" customWidth="1"/>
    <col min="15" max="15" width="7.625" style="32" customWidth="1"/>
    <col min="16" max="16" width="12.125" style="32" customWidth="1"/>
    <col min="17" max="17" width="3.625" style="32" customWidth="1"/>
    <col min="18" max="16384" width="9" style="32"/>
  </cols>
  <sheetData>
    <row r="1" spans="1:17" ht="16.5" customHeight="1">
      <c r="A1" s="332" t="s">
        <v>254</v>
      </c>
      <c r="B1" s="333"/>
      <c r="C1" s="333"/>
    </row>
    <row r="2" spans="1:17" ht="16.7" customHeight="1">
      <c r="A2" s="519" t="s">
        <v>55</v>
      </c>
      <c r="B2" s="523" t="s">
        <v>83</v>
      </c>
      <c r="C2" s="522"/>
      <c r="D2" s="522"/>
      <c r="E2" s="522"/>
      <c r="F2" s="522"/>
      <c r="G2" s="524" t="s">
        <v>71</v>
      </c>
      <c r="H2" s="522"/>
      <c r="I2" s="525"/>
      <c r="J2" s="524" t="s">
        <v>442</v>
      </c>
      <c r="K2" s="525"/>
      <c r="L2" s="524" t="s">
        <v>196</v>
      </c>
      <c r="M2" s="522"/>
      <c r="N2" s="522"/>
      <c r="O2" s="525"/>
      <c r="P2" s="335" t="s">
        <v>276</v>
      </c>
    </row>
    <row r="3" spans="1:17" ht="16.7" customHeight="1">
      <c r="A3" s="520"/>
      <c r="B3" s="336" t="s">
        <v>408</v>
      </c>
      <c r="C3" s="337" t="s">
        <v>364</v>
      </c>
      <c r="D3" s="337" t="s">
        <v>331</v>
      </c>
      <c r="E3" s="337" t="s">
        <v>64</v>
      </c>
      <c r="F3" s="338" t="s">
        <v>331</v>
      </c>
      <c r="G3" s="339" t="s">
        <v>304</v>
      </c>
      <c r="H3" s="340" t="s">
        <v>411</v>
      </c>
      <c r="I3" s="338" t="s">
        <v>331</v>
      </c>
      <c r="J3" s="339" t="s">
        <v>99</v>
      </c>
      <c r="K3" s="338" t="s">
        <v>331</v>
      </c>
      <c r="L3" s="339" t="s">
        <v>408</v>
      </c>
      <c r="M3" s="515" t="s">
        <v>399</v>
      </c>
      <c r="N3" s="515"/>
      <c r="O3" s="338" t="s">
        <v>331</v>
      </c>
      <c r="P3" s="516" t="s">
        <v>56</v>
      </c>
    </row>
    <row r="4" spans="1:17" ht="16.5" customHeight="1" thickBot="1">
      <c r="A4" s="521"/>
      <c r="B4" s="341" t="s">
        <v>217</v>
      </c>
      <c r="C4" s="342" t="s">
        <v>217</v>
      </c>
      <c r="D4" s="342" t="s">
        <v>62</v>
      </c>
      <c r="E4" s="342" t="s">
        <v>217</v>
      </c>
      <c r="F4" s="343" t="s">
        <v>62</v>
      </c>
      <c r="G4" s="344" t="s">
        <v>96</v>
      </c>
      <c r="H4" s="345" t="s">
        <v>96</v>
      </c>
      <c r="I4" s="343" t="s">
        <v>62</v>
      </c>
      <c r="J4" s="344" t="s">
        <v>183</v>
      </c>
      <c r="K4" s="343" t="s">
        <v>62</v>
      </c>
      <c r="L4" s="344" t="s">
        <v>242</v>
      </c>
      <c r="M4" s="518" t="s">
        <v>242</v>
      </c>
      <c r="N4" s="518"/>
      <c r="O4" s="343" t="s">
        <v>62</v>
      </c>
      <c r="P4" s="517"/>
    </row>
    <row r="5" spans="1:17" s="30" customFormat="1" ht="16.5" customHeight="1">
      <c r="A5" s="346" t="s">
        <v>463</v>
      </c>
      <c r="B5" s="4">
        <v>15.7</v>
      </c>
      <c r="C5" s="5">
        <v>35.4</v>
      </c>
      <c r="D5" s="6">
        <v>38176</v>
      </c>
      <c r="E5" s="5">
        <v>-5.0999999999999996</v>
      </c>
      <c r="F5" s="8">
        <v>38008</v>
      </c>
      <c r="G5" s="9">
        <v>2029</v>
      </c>
      <c r="H5" s="5">
        <v>151</v>
      </c>
      <c r="I5" s="8">
        <v>38280</v>
      </c>
      <c r="J5" s="10">
        <v>22</v>
      </c>
      <c r="K5" s="8">
        <v>38053</v>
      </c>
      <c r="L5" s="11">
        <v>3.4</v>
      </c>
      <c r="M5" s="86">
        <v>19</v>
      </c>
      <c r="N5" s="12" t="s">
        <v>362</v>
      </c>
      <c r="O5" s="8">
        <v>38280</v>
      </c>
      <c r="P5" s="13">
        <v>1740.1</v>
      </c>
    </row>
    <row r="6" spans="1:17" ht="16.7" customHeight="1">
      <c r="A6" s="346" t="s">
        <v>245</v>
      </c>
      <c r="B6" s="4">
        <v>14.8</v>
      </c>
      <c r="C6" s="5">
        <v>34.1</v>
      </c>
      <c r="D6" s="6">
        <v>38566</v>
      </c>
      <c r="E6" s="7" t="s">
        <v>97</v>
      </c>
      <c r="F6" s="8">
        <v>38384</v>
      </c>
      <c r="G6" s="9">
        <v>1665</v>
      </c>
      <c r="H6" s="5">
        <v>66</v>
      </c>
      <c r="I6" s="8">
        <v>38537</v>
      </c>
      <c r="J6" s="10">
        <v>40</v>
      </c>
      <c r="K6" s="8">
        <v>38385</v>
      </c>
      <c r="L6" s="11">
        <v>3.5</v>
      </c>
      <c r="M6" s="86">
        <v>16</v>
      </c>
      <c r="N6" s="12" t="s">
        <v>373</v>
      </c>
      <c r="O6" s="8">
        <v>38369</v>
      </c>
      <c r="P6" s="13">
        <v>1621.9</v>
      </c>
    </row>
    <row r="7" spans="1:17" ht="16.7" customHeight="1">
      <c r="A7" s="346" t="s">
        <v>358</v>
      </c>
      <c r="B7" s="4">
        <v>14.8</v>
      </c>
      <c r="C7" s="5">
        <v>34.9</v>
      </c>
      <c r="D7" s="6">
        <v>38949</v>
      </c>
      <c r="E7" s="5">
        <v>-3.2</v>
      </c>
      <c r="F7" s="8">
        <v>38752</v>
      </c>
      <c r="G7" s="9">
        <v>1660</v>
      </c>
      <c r="H7" s="5">
        <v>135.5</v>
      </c>
      <c r="I7" s="8">
        <v>38916</v>
      </c>
      <c r="J7" s="10">
        <v>36</v>
      </c>
      <c r="K7" s="8">
        <v>39073</v>
      </c>
      <c r="L7" s="11">
        <v>3.3</v>
      </c>
      <c r="M7" s="86">
        <v>15</v>
      </c>
      <c r="N7" s="12" t="s">
        <v>113</v>
      </c>
      <c r="O7" s="8">
        <v>38818</v>
      </c>
      <c r="P7" s="13">
        <v>1559.5</v>
      </c>
    </row>
    <row r="8" spans="1:17" ht="16.7" customHeight="1">
      <c r="A8" s="346" t="s">
        <v>111</v>
      </c>
      <c r="B8" s="4">
        <v>15.5</v>
      </c>
      <c r="C8" s="5">
        <v>35.4</v>
      </c>
      <c r="D8" s="6">
        <v>39308</v>
      </c>
      <c r="E8" s="5">
        <v>-0.8</v>
      </c>
      <c r="F8" s="8">
        <v>39110</v>
      </c>
      <c r="G8" s="9">
        <v>1408</v>
      </c>
      <c r="H8" s="5">
        <v>58</v>
      </c>
      <c r="I8" s="8">
        <v>39324</v>
      </c>
      <c r="J8" s="10">
        <v>8</v>
      </c>
      <c r="K8" s="8">
        <v>39116</v>
      </c>
      <c r="L8" s="11">
        <v>3.4</v>
      </c>
      <c r="M8" s="86">
        <v>18</v>
      </c>
      <c r="N8" s="12" t="s">
        <v>421</v>
      </c>
      <c r="O8" s="8">
        <v>39146</v>
      </c>
      <c r="P8" s="13">
        <v>1694.3</v>
      </c>
    </row>
    <row r="9" spans="1:17" ht="16.7" customHeight="1">
      <c r="A9" s="346" t="s">
        <v>147</v>
      </c>
      <c r="B9" s="4">
        <v>14.7</v>
      </c>
      <c r="C9" s="5">
        <v>35.9</v>
      </c>
      <c r="D9" s="6">
        <v>39663</v>
      </c>
      <c r="E9" s="7" t="s">
        <v>195</v>
      </c>
      <c r="F9" s="8">
        <v>39486</v>
      </c>
      <c r="G9" s="9">
        <v>1608.5</v>
      </c>
      <c r="H9" s="5">
        <v>84</v>
      </c>
      <c r="I9" s="8">
        <v>39526</v>
      </c>
      <c r="J9" s="10">
        <v>27</v>
      </c>
      <c r="K9" s="8">
        <v>39495</v>
      </c>
      <c r="L9" s="11">
        <v>3.3</v>
      </c>
      <c r="M9" s="87">
        <v>14</v>
      </c>
      <c r="N9" s="12" t="s">
        <v>421</v>
      </c>
      <c r="O9" s="8">
        <v>39587</v>
      </c>
      <c r="P9" s="13">
        <v>1724.8</v>
      </c>
    </row>
    <row r="10" spans="1:17" ht="16.7" customHeight="1">
      <c r="A10" s="346" t="s">
        <v>46</v>
      </c>
      <c r="B10" s="4">
        <v>14.6</v>
      </c>
      <c r="C10" s="5">
        <v>33.299999999999997</v>
      </c>
      <c r="D10" s="6">
        <v>40008</v>
      </c>
      <c r="E10" s="5">
        <v>-2.5</v>
      </c>
      <c r="F10" s="8">
        <v>39837</v>
      </c>
      <c r="G10" s="9">
        <v>1889.5</v>
      </c>
      <c r="H10" s="5">
        <v>121.5</v>
      </c>
      <c r="I10" s="8">
        <v>39986</v>
      </c>
      <c r="J10" s="10">
        <v>36</v>
      </c>
      <c r="K10" s="8">
        <v>39826</v>
      </c>
      <c r="L10" s="11">
        <v>3.4</v>
      </c>
      <c r="M10" s="88">
        <v>17.2</v>
      </c>
      <c r="N10" s="12" t="s">
        <v>82</v>
      </c>
      <c r="O10" s="8">
        <v>39885</v>
      </c>
      <c r="P10" s="13">
        <v>1565.6</v>
      </c>
    </row>
    <row r="11" spans="1:17" ht="16.5" customHeight="1">
      <c r="A11" s="346" t="s">
        <v>15</v>
      </c>
      <c r="B11" s="347" t="s">
        <v>425</v>
      </c>
      <c r="C11" s="5">
        <v>35.6</v>
      </c>
      <c r="D11" s="6">
        <v>40420</v>
      </c>
      <c r="E11" s="7" t="s">
        <v>237</v>
      </c>
      <c r="F11" s="8">
        <v>40192</v>
      </c>
      <c r="G11" s="14" t="s">
        <v>277</v>
      </c>
      <c r="H11" s="348" t="s">
        <v>7</v>
      </c>
      <c r="I11" s="8">
        <v>40497</v>
      </c>
      <c r="J11" s="349" t="s">
        <v>2</v>
      </c>
      <c r="K11" s="8">
        <v>40179</v>
      </c>
      <c r="L11" s="349" t="s">
        <v>320</v>
      </c>
      <c r="M11" s="89" t="s">
        <v>376</v>
      </c>
      <c r="N11" s="12" t="s">
        <v>421</v>
      </c>
      <c r="O11" s="8">
        <v>40241</v>
      </c>
      <c r="P11" s="350" t="s">
        <v>22</v>
      </c>
    </row>
    <row r="12" spans="1:17" ht="16.5" customHeight="1">
      <c r="A12" s="351" t="s">
        <v>288</v>
      </c>
      <c r="B12" s="15">
        <v>14.5</v>
      </c>
      <c r="C12" s="16">
        <v>34.5</v>
      </c>
      <c r="D12" s="17">
        <v>40761</v>
      </c>
      <c r="E12" s="18">
        <v>-5.6</v>
      </c>
      <c r="F12" s="21">
        <v>40574</v>
      </c>
      <c r="G12" s="19">
        <v>2374</v>
      </c>
      <c r="H12" s="352">
        <v>195</v>
      </c>
      <c r="I12" s="20">
        <v>40789</v>
      </c>
      <c r="J12" s="353">
        <v>58</v>
      </c>
      <c r="K12" s="21">
        <v>40544</v>
      </c>
      <c r="L12" s="22">
        <v>3.7</v>
      </c>
      <c r="M12" s="88">
        <v>14.3</v>
      </c>
      <c r="N12" s="12" t="s">
        <v>362</v>
      </c>
      <c r="O12" s="20">
        <v>40788</v>
      </c>
      <c r="P12" s="23">
        <v>1643.6</v>
      </c>
      <c r="Q12" s="354"/>
    </row>
    <row r="13" spans="1:17" ht="16.5" customHeight="1">
      <c r="A13" s="346" t="s">
        <v>77</v>
      </c>
      <c r="B13" s="15">
        <v>14.4</v>
      </c>
      <c r="C13" s="16">
        <v>35.799999999999997</v>
      </c>
      <c r="D13" s="85">
        <v>41122</v>
      </c>
      <c r="E13" s="18">
        <v>-5.8</v>
      </c>
      <c r="F13" s="21">
        <v>40957</v>
      </c>
      <c r="G13" s="9">
        <v>1748</v>
      </c>
      <c r="H13" s="88">
        <v>70</v>
      </c>
      <c r="I13" s="8">
        <v>41134</v>
      </c>
      <c r="J13" s="353">
        <v>37</v>
      </c>
      <c r="K13" s="21">
        <v>40958</v>
      </c>
      <c r="L13" s="22">
        <v>3.7</v>
      </c>
      <c r="M13" s="88">
        <v>17.100000000000001</v>
      </c>
      <c r="N13" s="355" t="s">
        <v>421</v>
      </c>
      <c r="O13" s="8">
        <v>41021</v>
      </c>
      <c r="P13" s="23">
        <v>1695.6</v>
      </c>
      <c r="Q13" s="30"/>
    </row>
    <row r="14" spans="1:17" ht="16.5" customHeight="1">
      <c r="A14" s="356" t="s">
        <v>426</v>
      </c>
      <c r="B14" s="15">
        <v>14.9</v>
      </c>
      <c r="C14" s="16">
        <v>34.6</v>
      </c>
      <c r="D14" s="91">
        <v>41504</v>
      </c>
      <c r="E14" s="18">
        <v>-3</v>
      </c>
      <c r="F14" s="21">
        <v>41637</v>
      </c>
      <c r="G14" s="92">
        <v>1758.5</v>
      </c>
      <c r="H14" s="16">
        <v>144</v>
      </c>
      <c r="I14" s="21">
        <v>41521</v>
      </c>
      <c r="J14" s="353">
        <v>6</v>
      </c>
      <c r="K14" s="21">
        <v>41313</v>
      </c>
      <c r="L14" s="22">
        <v>3.9</v>
      </c>
      <c r="M14" s="16">
        <v>17.600000000000001</v>
      </c>
      <c r="N14" s="355" t="s">
        <v>427</v>
      </c>
      <c r="O14" s="21">
        <v>41556</v>
      </c>
      <c r="P14" s="23">
        <v>1840.6</v>
      </c>
      <c r="Q14" s="30"/>
    </row>
    <row r="15" spans="1:17" ht="16.5" customHeight="1" thickBot="1">
      <c r="A15" s="357" t="s">
        <v>462</v>
      </c>
      <c r="B15" s="404">
        <v>14.5</v>
      </c>
      <c r="C15" s="405">
        <v>34.9</v>
      </c>
      <c r="D15" s="406">
        <v>42211</v>
      </c>
      <c r="E15" s="407">
        <v>-2.4</v>
      </c>
      <c r="F15" s="408">
        <v>42355</v>
      </c>
      <c r="G15" s="409">
        <v>1732.5</v>
      </c>
      <c r="H15" s="405">
        <v>85</v>
      </c>
      <c r="I15" s="408">
        <v>42290</v>
      </c>
      <c r="J15" s="410">
        <v>19</v>
      </c>
      <c r="K15" s="408">
        <v>42367</v>
      </c>
      <c r="L15" s="411">
        <v>3.7</v>
      </c>
      <c r="M15" s="405">
        <v>16.2</v>
      </c>
      <c r="N15" s="412" t="s">
        <v>465</v>
      </c>
      <c r="O15" s="408">
        <v>42022</v>
      </c>
      <c r="P15" s="413" t="s">
        <v>489</v>
      </c>
      <c r="Q15" s="30"/>
    </row>
    <row r="16" spans="1:17" s="1" customFormat="1" ht="7.5" customHeight="1"/>
    <row r="17" spans="1:18" ht="16.5" customHeight="1">
      <c r="A17" s="498" t="s">
        <v>464</v>
      </c>
      <c r="B17" s="499"/>
      <c r="C17" s="499"/>
      <c r="D17" s="1"/>
      <c r="I17" s="358"/>
      <c r="K17" s="24"/>
    </row>
    <row r="18" spans="1:18" ht="16.7" customHeight="1">
      <c r="A18" s="519" t="s">
        <v>230</v>
      </c>
      <c r="B18" s="522" t="s">
        <v>83</v>
      </c>
      <c r="C18" s="522"/>
      <c r="D18" s="522"/>
      <c r="E18" s="522"/>
      <c r="F18" s="522"/>
      <c r="G18" s="524" t="s">
        <v>71</v>
      </c>
      <c r="H18" s="522"/>
      <c r="I18" s="525"/>
      <c r="J18" s="524" t="s">
        <v>14</v>
      </c>
      <c r="K18" s="525"/>
      <c r="L18" s="524" t="s">
        <v>196</v>
      </c>
      <c r="M18" s="522"/>
      <c r="N18" s="522"/>
      <c r="O18" s="525"/>
      <c r="P18" s="335" t="s">
        <v>276</v>
      </c>
    </row>
    <row r="19" spans="1:18" ht="16.7" customHeight="1">
      <c r="A19" s="520"/>
      <c r="B19" s="359" t="s">
        <v>408</v>
      </c>
      <c r="C19" s="337" t="s">
        <v>364</v>
      </c>
      <c r="D19" s="337" t="s">
        <v>331</v>
      </c>
      <c r="E19" s="337" t="s">
        <v>64</v>
      </c>
      <c r="F19" s="338" t="s">
        <v>331</v>
      </c>
      <c r="G19" s="339" t="s">
        <v>241</v>
      </c>
      <c r="H19" s="340" t="s">
        <v>411</v>
      </c>
      <c r="I19" s="338" t="s">
        <v>331</v>
      </c>
      <c r="J19" s="339" t="s">
        <v>99</v>
      </c>
      <c r="K19" s="338" t="s">
        <v>331</v>
      </c>
      <c r="L19" s="339" t="s">
        <v>408</v>
      </c>
      <c r="M19" s="515" t="s">
        <v>399</v>
      </c>
      <c r="N19" s="515"/>
      <c r="O19" s="338" t="s">
        <v>331</v>
      </c>
      <c r="P19" s="516" t="s">
        <v>359</v>
      </c>
    </row>
    <row r="20" spans="1:18" ht="16.7" customHeight="1" thickBot="1">
      <c r="A20" s="521"/>
      <c r="B20" s="360" t="s">
        <v>217</v>
      </c>
      <c r="C20" s="342" t="s">
        <v>217</v>
      </c>
      <c r="D20" s="342" t="s">
        <v>62</v>
      </c>
      <c r="E20" s="342" t="s">
        <v>217</v>
      </c>
      <c r="F20" s="343" t="s">
        <v>62</v>
      </c>
      <c r="G20" s="344" t="s">
        <v>96</v>
      </c>
      <c r="H20" s="345" t="s">
        <v>96</v>
      </c>
      <c r="I20" s="343" t="s">
        <v>62</v>
      </c>
      <c r="J20" s="344" t="s">
        <v>183</v>
      </c>
      <c r="K20" s="343" t="s">
        <v>62</v>
      </c>
      <c r="L20" s="344" t="s">
        <v>242</v>
      </c>
      <c r="M20" s="518" t="s">
        <v>242</v>
      </c>
      <c r="N20" s="518"/>
      <c r="O20" s="343" t="s">
        <v>62</v>
      </c>
      <c r="P20" s="517"/>
    </row>
    <row r="21" spans="1:18" ht="16.7" customHeight="1">
      <c r="A21" s="361" t="s">
        <v>38</v>
      </c>
      <c r="B21" s="414">
        <v>4.5</v>
      </c>
      <c r="C21" s="415">
        <v>15.1</v>
      </c>
      <c r="D21" s="416">
        <v>42034</v>
      </c>
      <c r="E21" s="417">
        <v>-1.4</v>
      </c>
      <c r="F21" s="416">
        <v>42024</v>
      </c>
      <c r="G21" s="418">
        <v>176.5</v>
      </c>
      <c r="H21" s="419">
        <v>33</v>
      </c>
      <c r="I21" s="416">
        <v>42022</v>
      </c>
      <c r="J21" s="420">
        <v>3</v>
      </c>
      <c r="K21" s="416">
        <v>42014</v>
      </c>
      <c r="L21" s="421" t="s">
        <v>469</v>
      </c>
      <c r="M21" s="422" t="s">
        <v>470</v>
      </c>
      <c r="N21" s="423" t="s">
        <v>465</v>
      </c>
      <c r="O21" s="424">
        <v>42022</v>
      </c>
      <c r="P21" s="425">
        <v>90.1</v>
      </c>
      <c r="R21" s="93"/>
    </row>
    <row r="22" spans="1:18" ht="16.7" customHeight="1">
      <c r="A22" s="362" t="s">
        <v>272</v>
      </c>
      <c r="B22" s="426">
        <v>4.4000000000000004</v>
      </c>
      <c r="C22" s="427">
        <v>20.3</v>
      </c>
      <c r="D22" s="428">
        <v>42037</v>
      </c>
      <c r="E22" s="429">
        <v>-1</v>
      </c>
      <c r="F22" s="428">
        <v>42042</v>
      </c>
      <c r="G22" s="430">
        <v>112.5</v>
      </c>
      <c r="H22" s="431">
        <v>25</v>
      </c>
      <c r="I22" s="428">
        <v>42039</v>
      </c>
      <c r="J22" s="432">
        <v>3</v>
      </c>
      <c r="K22" s="428">
        <v>42045</v>
      </c>
      <c r="L22" s="433">
        <v>4.5</v>
      </c>
      <c r="M22" s="434">
        <v>12.2</v>
      </c>
      <c r="N22" s="435" t="s">
        <v>471</v>
      </c>
      <c r="O22" s="436">
        <v>42050</v>
      </c>
      <c r="P22" s="437">
        <v>61.8</v>
      </c>
      <c r="R22" s="93"/>
    </row>
    <row r="23" spans="1:18" ht="16.7" customHeight="1">
      <c r="A23" s="362" t="s">
        <v>24</v>
      </c>
      <c r="B23" s="426">
        <v>8.1</v>
      </c>
      <c r="C23" s="427">
        <v>23.5</v>
      </c>
      <c r="D23" s="428">
        <v>42091</v>
      </c>
      <c r="E23" s="429">
        <v>-1.6</v>
      </c>
      <c r="F23" s="428">
        <v>42067</v>
      </c>
      <c r="G23" s="430" t="s">
        <v>466</v>
      </c>
      <c r="H23" s="429" t="s">
        <v>467</v>
      </c>
      <c r="I23" s="428">
        <v>42076</v>
      </c>
      <c r="J23" s="432">
        <v>0</v>
      </c>
      <c r="K23" s="428" t="s">
        <v>468</v>
      </c>
      <c r="L23" s="433">
        <v>4.2</v>
      </c>
      <c r="M23" s="434">
        <v>13.2</v>
      </c>
      <c r="N23" s="435" t="s">
        <v>471</v>
      </c>
      <c r="O23" s="436">
        <v>42065</v>
      </c>
      <c r="P23" s="437" t="s">
        <v>477</v>
      </c>
      <c r="R23" s="93"/>
    </row>
    <row r="24" spans="1:18" ht="16.7" customHeight="1">
      <c r="A24" s="362" t="s">
        <v>243</v>
      </c>
      <c r="B24" s="426">
        <v>12.2</v>
      </c>
      <c r="C24" s="427">
        <v>24.9</v>
      </c>
      <c r="D24" s="428">
        <v>42121</v>
      </c>
      <c r="E24" s="429">
        <v>0.8</v>
      </c>
      <c r="F24" s="428">
        <v>42109</v>
      </c>
      <c r="G24" s="430">
        <v>72.5</v>
      </c>
      <c r="H24" s="431">
        <v>19</v>
      </c>
      <c r="I24" s="428">
        <v>42122</v>
      </c>
      <c r="J24" s="432">
        <v>0</v>
      </c>
      <c r="K24" s="428" t="s">
        <v>468</v>
      </c>
      <c r="L24" s="433">
        <v>3.4</v>
      </c>
      <c r="M24" s="434">
        <v>13.3</v>
      </c>
      <c r="N24" s="435" t="s">
        <v>472</v>
      </c>
      <c r="O24" s="436">
        <v>42098</v>
      </c>
      <c r="P24" s="437">
        <v>202.4</v>
      </c>
      <c r="R24" s="93"/>
    </row>
    <row r="25" spans="1:18" ht="16.7" customHeight="1">
      <c r="A25" s="362" t="s">
        <v>118</v>
      </c>
      <c r="B25" s="426">
        <v>17.8</v>
      </c>
      <c r="C25" s="427">
        <v>30.4</v>
      </c>
      <c r="D25" s="428">
        <v>42152</v>
      </c>
      <c r="E25" s="429">
        <v>6.3</v>
      </c>
      <c r="F25" s="428">
        <v>42131</v>
      </c>
      <c r="G25" s="430">
        <v>75</v>
      </c>
      <c r="H25" s="431">
        <v>27.5</v>
      </c>
      <c r="I25" s="428">
        <v>42150</v>
      </c>
      <c r="J25" s="432">
        <v>0</v>
      </c>
      <c r="K25" s="428" t="s">
        <v>468</v>
      </c>
      <c r="L25" s="433">
        <v>4</v>
      </c>
      <c r="M25" s="434">
        <v>12.4</v>
      </c>
      <c r="N25" s="435" t="s">
        <v>473</v>
      </c>
      <c r="O25" s="436">
        <v>42150</v>
      </c>
      <c r="P25" s="437">
        <v>261.10000000000002</v>
      </c>
      <c r="R25" s="93"/>
    </row>
    <row r="26" spans="1:18" ht="16.7" customHeight="1">
      <c r="A26" s="362" t="s">
        <v>104</v>
      </c>
      <c r="B26" s="426">
        <v>21.2</v>
      </c>
      <c r="C26" s="427">
        <v>32.9</v>
      </c>
      <c r="D26" s="428">
        <v>42157</v>
      </c>
      <c r="E26" s="429">
        <v>15.4</v>
      </c>
      <c r="F26" s="428">
        <v>42170</v>
      </c>
      <c r="G26" s="430">
        <v>105.5</v>
      </c>
      <c r="H26" s="431">
        <v>52.5</v>
      </c>
      <c r="I26" s="428">
        <v>42167</v>
      </c>
      <c r="J26" s="432">
        <v>0</v>
      </c>
      <c r="K26" s="428" t="s">
        <v>468</v>
      </c>
      <c r="L26" s="433">
        <v>2.7</v>
      </c>
      <c r="M26" s="434">
        <v>10</v>
      </c>
      <c r="N26" s="435" t="s">
        <v>474</v>
      </c>
      <c r="O26" s="436">
        <v>42167</v>
      </c>
      <c r="P26" s="437">
        <v>140.80000000000001</v>
      </c>
      <c r="R26" s="93"/>
    </row>
    <row r="27" spans="1:18" ht="16.7" customHeight="1">
      <c r="A27" s="362" t="s">
        <v>333</v>
      </c>
      <c r="B27" s="426">
        <v>25.4</v>
      </c>
      <c r="C27" s="427">
        <v>34.9</v>
      </c>
      <c r="D27" s="428">
        <v>42211</v>
      </c>
      <c r="E27" s="429">
        <v>18.8</v>
      </c>
      <c r="F27" s="428">
        <v>42186</v>
      </c>
      <c r="G27" s="430">
        <v>86</v>
      </c>
      <c r="H27" s="431">
        <v>20.5</v>
      </c>
      <c r="I27" s="428">
        <v>42190</v>
      </c>
      <c r="J27" s="432">
        <v>0</v>
      </c>
      <c r="K27" s="428" t="s">
        <v>468</v>
      </c>
      <c r="L27" s="433">
        <v>2.9</v>
      </c>
      <c r="M27" s="434">
        <v>9.1999999999999993</v>
      </c>
      <c r="N27" s="435" t="s">
        <v>472</v>
      </c>
      <c r="O27" s="436">
        <v>42212</v>
      </c>
      <c r="P27" s="437">
        <v>189.4</v>
      </c>
      <c r="R27" s="93"/>
    </row>
    <row r="28" spans="1:18" ht="16.7" customHeight="1">
      <c r="A28" s="362" t="s">
        <v>106</v>
      </c>
      <c r="B28" s="426">
        <v>25</v>
      </c>
      <c r="C28" s="427">
        <v>34.200000000000003</v>
      </c>
      <c r="D28" s="428">
        <v>42237</v>
      </c>
      <c r="E28" s="429">
        <v>18.3</v>
      </c>
      <c r="F28" s="428">
        <v>42247</v>
      </c>
      <c r="G28" s="430">
        <v>384</v>
      </c>
      <c r="H28" s="431">
        <v>51</v>
      </c>
      <c r="I28" s="428">
        <v>42224</v>
      </c>
      <c r="J28" s="432">
        <v>0</v>
      </c>
      <c r="K28" s="428" t="s">
        <v>468</v>
      </c>
      <c r="L28" s="433">
        <v>2.9</v>
      </c>
      <c r="M28" s="434">
        <v>13.3</v>
      </c>
      <c r="N28" s="435" t="s">
        <v>475</v>
      </c>
      <c r="O28" s="436">
        <v>42226</v>
      </c>
      <c r="P28" s="437">
        <v>69.599999999999994</v>
      </c>
      <c r="R28" s="93"/>
    </row>
    <row r="29" spans="1:18" ht="16.7" customHeight="1">
      <c r="A29" s="362" t="s">
        <v>188</v>
      </c>
      <c r="B29" s="426">
        <v>21.2</v>
      </c>
      <c r="C29" s="427">
        <v>30.1</v>
      </c>
      <c r="D29" s="428">
        <v>42250</v>
      </c>
      <c r="E29" s="429">
        <v>13.4</v>
      </c>
      <c r="F29" s="428">
        <v>42270</v>
      </c>
      <c r="G29" s="430">
        <v>66</v>
      </c>
      <c r="H29" s="431">
        <v>35</v>
      </c>
      <c r="I29" s="428">
        <v>42251</v>
      </c>
      <c r="J29" s="432">
        <v>0</v>
      </c>
      <c r="K29" s="428" t="s">
        <v>468</v>
      </c>
      <c r="L29" s="433">
        <v>3.2</v>
      </c>
      <c r="M29" s="434">
        <v>9.6999999999999993</v>
      </c>
      <c r="N29" s="435" t="s">
        <v>473</v>
      </c>
      <c r="O29" s="436">
        <v>42251</v>
      </c>
      <c r="P29" s="437">
        <v>173.9</v>
      </c>
      <c r="R29" s="93"/>
    </row>
    <row r="30" spans="1:18" ht="16.7" customHeight="1">
      <c r="A30" s="362" t="s">
        <v>286</v>
      </c>
      <c r="B30" s="426">
        <v>16.7</v>
      </c>
      <c r="C30" s="427">
        <v>27.1</v>
      </c>
      <c r="D30" s="428">
        <v>42298</v>
      </c>
      <c r="E30" s="429">
        <v>6.7</v>
      </c>
      <c r="F30" s="428">
        <v>42305</v>
      </c>
      <c r="G30" s="430">
        <v>243</v>
      </c>
      <c r="H30" s="431">
        <v>85</v>
      </c>
      <c r="I30" s="428">
        <v>42290</v>
      </c>
      <c r="J30" s="432">
        <v>0</v>
      </c>
      <c r="K30" s="428" t="s">
        <v>468</v>
      </c>
      <c r="L30" s="433">
        <v>4</v>
      </c>
      <c r="M30" s="434">
        <v>15.9</v>
      </c>
      <c r="N30" s="435" t="s">
        <v>476</v>
      </c>
      <c r="O30" s="436">
        <v>42290</v>
      </c>
      <c r="P30" s="437">
        <v>144.19999999999999</v>
      </c>
      <c r="R30" s="93"/>
    </row>
    <row r="31" spans="1:18" ht="16.7" customHeight="1">
      <c r="A31" s="362" t="s">
        <v>386</v>
      </c>
      <c r="B31" s="426">
        <v>12.1</v>
      </c>
      <c r="C31" s="427">
        <v>22.9</v>
      </c>
      <c r="D31" s="428">
        <v>42310</v>
      </c>
      <c r="E31" s="429">
        <v>6</v>
      </c>
      <c r="F31" s="428">
        <v>42336</v>
      </c>
      <c r="G31" s="430">
        <v>135</v>
      </c>
      <c r="H31" s="431">
        <v>53.5</v>
      </c>
      <c r="I31" s="428">
        <v>42333</v>
      </c>
      <c r="J31" s="432">
        <v>0</v>
      </c>
      <c r="K31" s="428" t="s">
        <v>468</v>
      </c>
      <c r="L31" s="433">
        <v>3.7</v>
      </c>
      <c r="M31" s="434">
        <v>11.2</v>
      </c>
      <c r="N31" s="435" t="s">
        <v>473</v>
      </c>
      <c r="O31" s="436">
        <v>42336</v>
      </c>
      <c r="P31" s="437">
        <v>116.6</v>
      </c>
      <c r="R31" s="93"/>
    </row>
    <row r="32" spans="1:18" ht="16.7" customHeight="1" thickBot="1">
      <c r="A32" s="363" t="s">
        <v>274</v>
      </c>
      <c r="B32" s="438">
        <v>4.9000000000000004</v>
      </c>
      <c r="C32" s="439">
        <v>18.3</v>
      </c>
      <c r="D32" s="440">
        <v>42339</v>
      </c>
      <c r="E32" s="441">
        <v>-2.4</v>
      </c>
      <c r="F32" s="440">
        <v>42355</v>
      </c>
      <c r="G32" s="442">
        <v>121</v>
      </c>
      <c r="H32" s="441">
        <v>19</v>
      </c>
      <c r="I32" s="440">
        <v>42363</v>
      </c>
      <c r="J32" s="443">
        <v>18</v>
      </c>
      <c r="K32" s="440">
        <v>42356</v>
      </c>
      <c r="L32" s="444">
        <v>4.7</v>
      </c>
      <c r="M32" s="445">
        <v>14.6</v>
      </c>
      <c r="N32" s="446" t="s">
        <v>465</v>
      </c>
      <c r="O32" s="447">
        <v>42369</v>
      </c>
      <c r="P32" s="448" t="s">
        <v>478</v>
      </c>
    </row>
    <row r="33" spans="1:11" s="114" customFormat="1">
      <c r="A33" s="449" t="s">
        <v>440</v>
      </c>
      <c r="B33" s="25" t="s">
        <v>337</v>
      </c>
      <c r="C33" s="364"/>
      <c r="D33" s="364"/>
      <c r="E33" s="364"/>
      <c r="F33" s="364"/>
      <c r="G33" s="364"/>
      <c r="H33" s="364"/>
      <c r="I33" s="165"/>
      <c r="K33" s="260"/>
    </row>
    <row r="34" spans="1:11" s="114" customFormat="1" ht="6.6" customHeight="1">
      <c r="A34" s="450"/>
      <c r="B34" s="365"/>
      <c r="C34" s="366"/>
      <c r="D34" s="366"/>
      <c r="E34" s="366"/>
      <c r="F34" s="366"/>
      <c r="G34" s="366"/>
      <c r="H34" s="366"/>
      <c r="I34" s="165"/>
    </row>
    <row r="35" spans="1:11" s="114" customFormat="1" ht="11.25">
      <c r="A35" s="450" t="s">
        <v>441</v>
      </c>
      <c r="B35" s="165" t="s">
        <v>431</v>
      </c>
      <c r="C35" s="165"/>
      <c r="D35" s="165"/>
      <c r="E35" s="165"/>
      <c r="F35" s="165"/>
      <c r="G35" s="165"/>
      <c r="H35" s="367"/>
      <c r="J35" s="368"/>
    </row>
    <row r="36" spans="1:11" s="114" customFormat="1" ht="11.25">
      <c r="A36" s="165"/>
      <c r="B36" s="165" t="s">
        <v>432</v>
      </c>
      <c r="C36" s="165"/>
      <c r="D36" s="165"/>
      <c r="E36" s="165"/>
      <c r="F36" s="165"/>
      <c r="G36" s="165"/>
      <c r="H36" s="367"/>
      <c r="I36" s="165"/>
      <c r="J36" s="368"/>
    </row>
    <row r="37" spans="1:11" s="114" customFormat="1" ht="12" customHeight="1">
      <c r="B37" s="114" t="s">
        <v>455</v>
      </c>
      <c r="I37" s="165"/>
    </row>
    <row r="38" spans="1:11" s="114" customFormat="1" ht="12" customHeight="1">
      <c r="B38" s="114" t="s">
        <v>433</v>
      </c>
      <c r="I38" s="165"/>
    </row>
    <row r="39" spans="1:11">
      <c r="A39" s="25"/>
      <c r="B39" s="165"/>
      <c r="C39" s="165"/>
      <c r="D39" s="165"/>
      <c r="E39" s="165"/>
      <c r="F39" s="367"/>
      <c r="G39" s="165"/>
      <c r="H39" s="367"/>
    </row>
    <row r="40" spans="1:11">
      <c r="F40" s="334"/>
    </row>
    <row r="41" spans="1:11">
      <c r="I41" s="369"/>
    </row>
    <row r="46" spans="1:11">
      <c r="J46" s="370"/>
    </row>
  </sheetData>
  <mergeCells count="17">
    <mergeCell ref="G2:I2"/>
    <mergeCell ref="J2:K2"/>
    <mergeCell ref="L2:O2"/>
    <mergeCell ref="M3:N3"/>
    <mergeCell ref="G18:I18"/>
    <mergeCell ref="J18:K18"/>
    <mergeCell ref="L18:O18"/>
    <mergeCell ref="A17:C17"/>
    <mergeCell ref="A18:A20"/>
    <mergeCell ref="B18:F18"/>
    <mergeCell ref="A2:A4"/>
    <mergeCell ref="B2:F2"/>
    <mergeCell ref="M19:N19"/>
    <mergeCell ref="P19:P20"/>
    <mergeCell ref="M20:N20"/>
    <mergeCell ref="P3:P4"/>
    <mergeCell ref="M4:N4"/>
  </mergeCells>
  <phoneticPr fontId="33"/>
  <pageMargins left="0.98425196850393704" right="0.98425196850393704" top="0.39370078740157483" bottom="0.39370078740157483" header="0.51181102362204722" footer="0.19685039370078741"/>
  <pageSetup paperSize="9" scale="95" firstPageNumber="0" orientation="landscape" r:id="rId1"/>
  <headerFooter alignWithMargins="0">
    <oddFooter>&amp;L&amp;"ＭＳ Ｐ明朝,標準"&amp;10－２－</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Normal="100" zoomScaleSheetLayoutView="100" workbookViewId="0">
      <selection activeCell="L1" sqref="A1:XFD1048576"/>
    </sheetView>
  </sheetViews>
  <sheetFormatPr defaultRowHeight="13.5"/>
  <cols>
    <col min="1" max="1" width="2.625" style="32" customWidth="1"/>
    <col min="2" max="2" width="3.125" style="32" customWidth="1"/>
    <col min="3" max="3" width="10.625" style="32" customWidth="1"/>
    <col min="4" max="14" width="9.875" style="32" customWidth="1"/>
    <col min="15" max="16384" width="9" style="32"/>
  </cols>
  <sheetData>
    <row r="1" spans="1:14" s="57" customFormat="1" ht="16.5" customHeight="1">
      <c r="A1" s="223" t="s">
        <v>32</v>
      </c>
      <c r="B1" s="224"/>
      <c r="C1" s="224"/>
      <c r="D1" s="224"/>
      <c r="E1" s="224"/>
      <c r="F1" s="120"/>
      <c r="M1" s="216"/>
      <c r="N1" s="261" t="s">
        <v>457</v>
      </c>
    </row>
    <row r="2" spans="1:14" ht="38.1" customHeight="1">
      <c r="A2" s="541" t="s">
        <v>410</v>
      </c>
      <c r="B2" s="528"/>
      <c r="C2" s="542"/>
      <c r="D2" s="546" t="s">
        <v>130</v>
      </c>
      <c r="E2" s="526" t="s">
        <v>98</v>
      </c>
      <c r="F2" s="526" t="s">
        <v>153</v>
      </c>
      <c r="G2" s="526" t="s">
        <v>263</v>
      </c>
      <c r="H2" s="526" t="s">
        <v>222</v>
      </c>
      <c r="I2" s="526" t="s">
        <v>126</v>
      </c>
      <c r="J2" s="526" t="s">
        <v>95</v>
      </c>
      <c r="K2" s="528" t="s">
        <v>213</v>
      </c>
      <c r="L2" s="528"/>
      <c r="M2" s="526" t="s">
        <v>377</v>
      </c>
      <c r="N2" s="529" t="s">
        <v>336</v>
      </c>
    </row>
    <row r="3" spans="1:14" s="30" customFormat="1" ht="14.25" customHeight="1">
      <c r="A3" s="543"/>
      <c r="B3" s="544"/>
      <c r="C3" s="545"/>
      <c r="D3" s="547"/>
      <c r="E3" s="527"/>
      <c r="F3" s="527"/>
      <c r="G3" s="527"/>
      <c r="H3" s="527"/>
      <c r="I3" s="527"/>
      <c r="J3" s="527"/>
      <c r="K3" s="262" t="s">
        <v>307</v>
      </c>
      <c r="L3" s="263" t="s">
        <v>211</v>
      </c>
      <c r="M3" s="527"/>
      <c r="N3" s="530"/>
    </row>
    <row r="4" spans="1:14" ht="38.1" customHeight="1">
      <c r="A4" s="539" t="s">
        <v>116</v>
      </c>
      <c r="B4" s="540"/>
      <c r="C4" s="540"/>
      <c r="D4" s="264">
        <v>174.19</v>
      </c>
      <c r="E4" s="265">
        <v>174.19</v>
      </c>
      <c r="F4" s="265">
        <v>174.19</v>
      </c>
      <c r="G4" s="265">
        <v>174.19</v>
      </c>
      <c r="H4" s="265">
        <v>174.19</v>
      </c>
      <c r="I4" s="265">
        <v>174.44</v>
      </c>
      <c r="J4" s="265">
        <v>174.51</v>
      </c>
      <c r="K4" s="266">
        <v>174.5</v>
      </c>
      <c r="L4" s="267">
        <v>97.65</v>
      </c>
      <c r="M4" s="265">
        <f>K4+L4</f>
        <v>272.14999999999998</v>
      </c>
      <c r="N4" s="268">
        <v>272.14999999999998</v>
      </c>
    </row>
    <row r="5" spans="1:14" ht="38.1" customHeight="1">
      <c r="A5" s="531" t="s">
        <v>59</v>
      </c>
      <c r="B5" s="551"/>
      <c r="C5" s="551"/>
      <c r="D5" s="269">
        <f t="shared" ref="D5:M5" si="0">D7+D8</f>
        <v>50114</v>
      </c>
      <c r="E5" s="270">
        <f t="shared" si="0"/>
        <v>49629</v>
      </c>
      <c r="F5" s="270">
        <f t="shared" si="0"/>
        <v>50785</v>
      </c>
      <c r="G5" s="270">
        <f t="shared" si="0"/>
        <v>52270</v>
      </c>
      <c r="H5" s="270">
        <f t="shared" si="0"/>
        <v>52351</v>
      </c>
      <c r="I5" s="270">
        <f t="shared" si="0"/>
        <v>51834</v>
      </c>
      <c r="J5" s="270">
        <f t="shared" si="0"/>
        <v>51107</v>
      </c>
      <c r="K5" s="271">
        <f t="shared" si="0"/>
        <v>49711</v>
      </c>
      <c r="L5" s="272">
        <f t="shared" si="0"/>
        <v>4316</v>
      </c>
      <c r="M5" s="270">
        <f t="shared" si="0"/>
        <v>52592</v>
      </c>
      <c r="N5" s="273">
        <v>50720</v>
      </c>
    </row>
    <row r="6" spans="1:14" ht="38.1" customHeight="1">
      <c r="A6" s="274"/>
      <c r="B6" s="552" t="s">
        <v>105</v>
      </c>
      <c r="C6" s="551"/>
      <c r="D6" s="269">
        <v>-1414</v>
      </c>
      <c r="E6" s="270">
        <f t="shared" ref="E6:K6" si="1">E5-D5</f>
        <v>-485</v>
      </c>
      <c r="F6" s="270">
        <f t="shared" si="1"/>
        <v>1156</v>
      </c>
      <c r="G6" s="270">
        <f t="shared" si="1"/>
        <v>1485</v>
      </c>
      <c r="H6" s="270">
        <f t="shared" si="1"/>
        <v>81</v>
      </c>
      <c r="I6" s="270">
        <f t="shared" si="1"/>
        <v>-517</v>
      </c>
      <c r="J6" s="270">
        <f t="shared" si="1"/>
        <v>-727</v>
      </c>
      <c r="K6" s="271">
        <f t="shared" si="1"/>
        <v>-1396</v>
      </c>
      <c r="L6" s="272">
        <f>L5-4562</f>
        <v>-246</v>
      </c>
      <c r="M6" s="270">
        <f>M5-(K5+L5)</f>
        <v>-1435</v>
      </c>
      <c r="N6" s="273">
        <f>N5-M5</f>
        <v>-1872</v>
      </c>
    </row>
    <row r="7" spans="1:14" ht="21" customHeight="1">
      <c r="A7" s="274"/>
      <c r="B7" s="533" t="s">
        <v>44</v>
      </c>
      <c r="C7" s="534"/>
      <c r="D7" s="275">
        <v>23298</v>
      </c>
      <c r="E7" s="276">
        <v>22947</v>
      </c>
      <c r="F7" s="276">
        <v>23633</v>
      </c>
      <c r="G7" s="276">
        <v>24406</v>
      </c>
      <c r="H7" s="276">
        <v>24582</v>
      </c>
      <c r="I7" s="276">
        <v>24329</v>
      </c>
      <c r="J7" s="276">
        <v>23987</v>
      </c>
      <c r="K7" s="277">
        <v>23288</v>
      </c>
      <c r="L7" s="278">
        <v>2100</v>
      </c>
      <c r="M7" s="276">
        <v>24635</v>
      </c>
      <c r="N7" s="279">
        <v>23732</v>
      </c>
    </row>
    <row r="8" spans="1:14" ht="21" customHeight="1">
      <c r="A8" s="274"/>
      <c r="B8" s="553" t="s">
        <v>289</v>
      </c>
      <c r="C8" s="554"/>
      <c r="D8" s="280">
        <v>26816</v>
      </c>
      <c r="E8" s="281">
        <v>26682</v>
      </c>
      <c r="F8" s="281">
        <v>27152</v>
      </c>
      <c r="G8" s="281">
        <v>27864</v>
      </c>
      <c r="H8" s="281">
        <v>27769</v>
      </c>
      <c r="I8" s="281">
        <v>27505</v>
      </c>
      <c r="J8" s="281">
        <v>27120</v>
      </c>
      <c r="K8" s="282">
        <v>26423</v>
      </c>
      <c r="L8" s="283">
        <v>2216</v>
      </c>
      <c r="M8" s="281">
        <v>27957</v>
      </c>
      <c r="N8" s="284">
        <v>26988</v>
      </c>
    </row>
    <row r="9" spans="1:14" ht="21" customHeight="1">
      <c r="A9" s="274"/>
      <c r="B9" s="555" t="s">
        <v>219</v>
      </c>
      <c r="C9" s="534"/>
      <c r="D9" s="285"/>
      <c r="E9" s="286"/>
      <c r="F9" s="287"/>
      <c r="G9" s="287"/>
      <c r="H9" s="286"/>
      <c r="I9" s="286"/>
      <c r="J9" s="286"/>
      <c r="K9" s="288"/>
      <c r="L9" s="289"/>
      <c r="M9" s="286"/>
      <c r="N9" s="290"/>
    </row>
    <row r="10" spans="1:14" ht="21" customHeight="1">
      <c r="A10" s="274"/>
      <c r="B10" s="291"/>
      <c r="C10" s="292" t="s">
        <v>367</v>
      </c>
      <c r="D10" s="293">
        <v>13122</v>
      </c>
      <c r="E10" s="294">
        <v>11523</v>
      </c>
      <c r="F10" s="294">
        <v>11438</v>
      </c>
      <c r="G10" s="294">
        <v>11465</v>
      </c>
      <c r="H10" s="294">
        <v>11172</v>
      </c>
      <c r="I10" s="294">
        <v>9831</v>
      </c>
      <c r="J10" s="294">
        <v>8555</v>
      </c>
      <c r="K10" s="295">
        <v>7417</v>
      </c>
      <c r="L10" s="296">
        <v>620</v>
      </c>
      <c r="M10" s="294">
        <v>7159</v>
      </c>
      <c r="N10" s="297">
        <v>6568</v>
      </c>
    </row>
    <row r="11" spans="1:14" ht="21" customHeight="1">
      <c r="A11" s="274"/>
      <c r="B11" s="291"/>
      <c r="C11" s="292" t="s">
        <v>155</v>
      </c>
      <c r="D11" s="293">
        <v>32646</v>
      </c>
      <c r="E11" s="294">
        <v>33337</v>
      </c>
      <c r="F11" s="294">
        <v>33747</v>
      </c>
      <c r="G11" s="294">
        <v>34297</v>
      </c>
      <c r="H11" s="294">
        <v>33690</v>
      </c>
      <c r="I11" s="294">
        <v>33112</v>
      </c>
      <c r="J11" s="294">
        <v>32182</v>
      </c>
      <c r="K11" s="295">
        <v>30644</v>
      </c>
      <c r="L11" s="296">
        <v>2525</v>
      </c>
      <c r="M11" s="294">
        <v>31695</v>
      </c>
      <c r="N11" s="297">
        <v>29733</v>
      </c>
    </row>
    <row r="12" spans="1:14" ht="21" customHeight="1">
      <c r="A12" s="274"/>
      <c r="B12" s="291"/>
      <c r="C12" s="298" t="s">
        <v>344</v>
      </c>
      <c r="D12" s="293">
        <v>4346</v>
      </c>
      <c r="E12" s="294">
        <v>4769</v>
      </c>
      <c r="F12" s="294">
        <v>5596</v>
      </c>
      <c r="G12" s="294">
        <v>6507</v>
      </c>
      <c r="H12" s="294">
        <v>7489</v>
      </c>
      <c r="I12" s="294">
        <v>8891</v>
      </c>
      <c r="J12" s="294">
        <v>10370</v>
      </c>
      <c r="K12" s="295">
        <v>11620</v>
      </c>
      <c r="L12" s="296">
        <v>1170</v>
      </c>
      <c r="M12" s="294">
        <v>13725</v>
      </c>
      <c r="N12" s="297">
        <v>14235</v>
      </c>
    </row>
    <row r="13" spans="1:14" ht="21" customHeight="1">
      <c r="A13" s="274"/>
      <c r="B13" s="299"/>
      <c r="C13" s="300" t="s">
        <v>19</v>
      </c>
      <c r="D13" s="275">
        <v>0</v>
      </c>
      <c r="E13" s="276">
        <v>0</v>
      </c>
      <c r="F13" s="276">
        <v>4</v>
      </c>
      <c r="G13" s="276">
        <v>1</v>
      </c>
      <c r="H13" s="276">
        <v>0</v>
      </c>
      <c r="I13" s="276">
        <v>0</v>
      </c>
      <c r="J13" s="276">
        <v>0</v>
      </c>
      <c r="K13" s="277">
        <v>30</v>
      </c>
      <c r="L13" s="278">
        <v>1</v>
      </c>
      <c r="M13" s="276">
        <v>13</v>
      </c>
      <c r="N13" s="279">
        <v>184</v>
      </c>
    </row>
    <row r="14" spans="1:14" ht="21" customHeight="1">
      <c r="A14" s="274"/>
      <c r="B14" s="537" t="s">
        <v>120</v>
      </c>
      <c r="C14" s="538"/>
      <c r="D14" s="301"/>
      <c r="E14" s="302"/>
      <c r="F14" s="303"/>
      <c r="G14" s="303"/>
      <c r="H14" s="302"/>
      <c r="I14" s="302"/>
      <c r="J14" s="302"/>
      <c r="K14" s="304"/>
      <c r="L14" s="305"/>
      <c r="M14" s="302"/>
      <c r="N14" s="290"/>
    </row>
    <row r="15" spans="1:14" ht="21" customHeight="1">
      <c r="A15" s="274"/>
      <c r="B15" s="291"/>
      <c r="C15" s="292" t="s">
        <v>367</v>
      </c>
      <c r="D15" s="306">
        <v>26.2</v>
      </c>
      <c r="E15" s="307">
        <v>23.2</v>
      </c>
      <c r="F15" s="307">
        <v>22.5</v>
      </c>
      <c r="G15" s="307">
        <v>21.9</v>
      </c>
      <c r="H15" s="307">
        <v>21.3</v>
      </c>
      <c r="I15" s="307">
        <v>19</v>
      </c>
      <c r="J15" s="307">
        <v>16.7</v>
      </c>
      <c r="K15" s="308">
        <v>14.9</v>
      </c>
      <c r="L15" s="309">
        <v>14.4</v>
      </c>
      <c r="M15" s="307">
        <v>13.6</v>
      </c>
      <c r="N15" s="26">
        <v>13</v>
      </c>
    </row>
    <row r="16" spans="1:14" ht="21" customHeight="1">
      <c r="A16" s="274"/>
      <c r="B16" s="291"/>
      <c r="C16" s="292" t="s">
        <v>155</v>
      </c>
      <c r="D16" s="306">
        <v>65.099999999999994</v>
      </c>
      <c r="E16" s="307">
        <v>67.2</v>
      </c>
      <c r="F16" s="307">
        <v>66.5</v>
      </c>
      <c r="G16" s="307">
        <v>65.599999999999994</v>
      </c>
      <c r="H16" s="307">
        <v>64.400000000000006</v>
      </c>
      <c r="I16" s="307">
        <v>63.9</v>
      </c>
      <c r="J16" s="307">
        <v>63</v>
      </c>
      <c r="K16" s="308">
        <v>61.6</v>
      </c>
      <c r="L16" s="309">
        <v>58.5</v>
      </c>
      <c r="M16" s="307">
        <v>60.3</v>
      </c>
      <c r="N16" s="26">
        <v>58.8</v>
      </c>
    </row>
    <row r="17" spans="1:14" ht="21" customHeight="1">
      <c r="A17" s="310"/>
      <c r="B17" s="299"/>
      <c r="C17" s="311" t="s">
        <v>344</v>
      </c>
      <c r="D17" s="312">
        <v>8.6999999999999993</v>
      </c>
      <c r="E17" s="313">
        <v>9.6</v>
      </c>
      <c r="F17" s="313">
        <v>11</v>
      </c>
      <c r="G17" s="313">
        <v>12.4</v>
      </c>
      <c r="H17" s="313">
        <v>14.3</v>
      </c>
      <c r="I17" s="313">
        <v>17.2</v>
      </c>
      <c r="J17" s="313">
        <v>20.3</v>
      </c>
      <c r="K17" s="314">
        <v>23.4</v>
      </c>
      <c r="L17" s="315">
        <v>27.1</v>
      </c>
      <c r="M17" s="313">
        <v>26.1</v>
      </c>
      <c r="N17" s="27">
        <v>28.2</v>
      </c>
    </row>
    <row r="18" spans="1:14" ht="21" customHeight="1">
      <c r="A18" s="531" t="s">
        <v>429</v>
      </c>
      <c r="B18" s="532"/>
      <c r="C18" s="532"/>
      <c r="D18" s="316">
        <v>12021</v>
      </c>
      <c r="E18" s="317">
        <v>12851</v>
      </c>
      <c r="F18" s="317">
        <v>14092</v>
      </c>
      <c r="G18" s="317">
        <v>15246</v>
      </c>
      <c r="H18" s="317">
        <v>15202</v>
      </c>
      <c r="I18" s="317">
        <v>15500</v>
      </c>
      <c r="J18" s="317">
        <v>16231</v>
      </c>
      <c r="K18" s="318">
        <v>16563</v>
      </c>
      <c r="L18" s="319">
        <v>1249</v>
      </c>
      <c r="M18" s="317">
        <v>18194</v>
      </c>
      <c r="N18" s="320">
        <v>18266</v>
      </c>
    </row>
    <row r="19" spans="1:14" ht="21" customHeight="1">
      <c r="A19" s="321"/>
      <c r="B19" s="533" t="s">
        <v>91</v>
      </c>
      <c r="C19" s="534"/>
      <c r="D19" s="285" t="s">
        <v>35</v>
      </c>
      <c r="E19" s="286">
        <v>12822</v>
      </c>
      <c r="F19" s="286">
        <v>14052</v>
      </c>
      <c r="G19" s="286">
        <v>15173</v>
      </c>
      <c r="H19" s="286">
        <v>15165</v>
      </c>
      <c r="I19" s="286">
        <v>15468</v>
      </c>
      <c r="J19" s="286">
        <v>16194</v>
      </c>
      <c r="K19" s="288">
        <v>16503</v>
      </c>
      <c r="L19" s="289">
        <v>1247</v>
      </c>
      <c r="M19" s="286">
        <v>18119</v>
      </c>
      <c r="N19" s="320">
        <v>18186</v>
      </c>
    </row>
    <row r="20" spans="1:14" ht="21" customHeight="1">
      <c r="A20" s="321"/>
      <c r="B20" s="535" t="s">
        <v>75</v>
      </c>
      <c r="C20" s="536"/>
      <c r="D20" s="293" t="s">
        <v>35</v>
      </c>
      <c r="E20" s="294">
        <v>48346</v>
      </c>
      <c r="F20" s="294">
        <v>49245</v>
      </c>
      <c r="G20" s="294">
        <v>50590</v>
      </c>
      <c r="H20" s="294">
        <v>50541</v>
      </c>
      <c r="I20" s="294">
        <v>49925</v>
      </c>
      <c r="J20" s="294">
        <v>49311</v>
      </c>
      <c r="K20" s="295">
        <v>47711</v>
      </c>
      <c r="L20" s="296">
        <v>4253</v>
      </c>
      <c r="M20" s="294">
        <v>50266</v>
      </c>
      <c r="N20" s="297">
        <v>50720</v>
      </c>
    </row>
    <row r="21" spans="1:14" ht="21" customHeight="1">
      <c r="A21" s="322"/>
      <c r="B21" s="548" t="s">
        <v>275</v>
      </c>
      <c r="C21" s="549"/>
      <c r="D21" s="323" t="s">
        <v>35</v>
      </c>
      <c r="E21" s="324">
        <v>29</v>
      </c>
      <c r="F21" s="324">
        <v>40</v>
      </c>
      <c r="G21" s="324">
        <v>72</v>
      </c>
      <c r="H21" s="324">
        <v>37</v>
      </c>
      <c r="I21" s="324">
        <v>32</v>
      </c>
      <c r="J21" s="324">
        <v>37</v>
      </c>
      <c r="K21" s="325">
        <v>44</v>
      </c>
      <c r="L21" s="326">
        <v>1</v>
      </c>
      <c r="M21" s="324">
        <v>69</v>
      </c>
      <c r="N21" s="327">
        <v>80</v>
      </c>
    </row>
    <row r="22" spans="1:14">
      <c r="A22" s="328" t="s">
        <v>456</v>
      </c>
      <c r="B22" s="329"/>
      <c r="C22" s="165"/>
      <c r="D22" s="165"/>
      <c r="E22" s="114"/>
      <c r="F22" s="114"/>
    </row>
    <row r="23" spans="1:14" ht="6.6" customHeight="1">
      <c r="A23" s="330"/>
      <c r="B23" s="330"/>
      <c r="C23" s="165"/>
      <c r="D23" s="165"/>
      <c r="E23" s="114"/>
      <c r="F23" s="114"/>
    </row>
    <row r="24" spans="1:14">
      <c r="A24" s="550" t="s">
        <v>443</v>
      </c>
      <c r="B24" s="550"/>
      <c r="C24" s="165" t="s">
        <v>444</v>
      </c>
      <c r="D24" s="165"/>
      <c r="E24" s="114"/>
      <c r="F24" s="114"/>
      <c r="G24" s="114"/>
      <c r="H24" s="331"/>
    </row>
    <row r="25" spans="1:14">
      <c r="B25" s="166"/>
      <c r="C25" s="165" t="s">
        <v>445</v>
      </c>
    </row>
    <row r="26" spans="1:14">
      <c r="A26" s="166"/>
      <c r="B26" s="166"/>
      <c r="C26" s="166" t="s">
        <v>446</v>
      </c>
      <c r="D26" s="165"/>
      <c r="E26" s="114"/>
      <c r="F26" s="114"/>
    </row>
    <row r="27" spans="1:14" ht="11.25" customHeight="1">
      <c r="A27" s="165" t="s">
        <v>356</v>
      </c>
      <c r="B27" s="166"/>
      <c r="C27" s="166" t="s">
        <v>447</v>
      </c>
      <c r="D27" s="165"/>
      <c r="E27" s="114"/>
      <c r="F27" s="114"/>
    </row>
    <row r="28" spans="1:14">
      <c r="A28" s="165"/>
      <c r="B28" s="1"/>
      <c r="C28" s="166"/>
      <c r="D28" s="165"/>
      <c r="E28" s="114"/>
      <c r="F28" s="114"/>
    </row>
    <row r="29" spans="1:14" ht="16.5" customHeight="1">
      <c r="F29" s="114"/>
    </row>
    <row r="30" spans="1:14" ht="16.5" customHeight="1"/>
    <row r="31" spans="1:14" ht="16.5" customHeight="1">
      <c r="D31" s="165"/>
    </row>
  </sheetData>
  <mergeCells count="23">
    <mergeCell ref="B21:C21"/>
    <mergeCell ref="A24:B24"/>
    <mergeCell ref="A5:C5"/>
    <mergeCell ref="B6:C6"/>
    <mergeCell ref="B7:C7"/>
    <mergeCell ref="B8:C8"/>
    <mergeCell ref="B9:C9"/>
    <mergeCell ref="G2:G3"/>
    <mergeCell ref="H2:H3"/>
    <mergeCell ref="A18:C18"/>
    <mergeCell ref="B19:C19"/>
    <mergeCell ref="B20:C20"/>
    <mergeCell ref="B14:C14"/>
    <mergeCell ref="A4:C4"/>
    <mergeCell ref="A2:C3"/>
    <mergeCell ref="D2:D3"/>
    <mergeCell ref="E2:E3"/>
    <mergeCell ref="F2:F3"/>
    <mergeCell ref="I2:I3"/>
    <mergeCell ref="J2:J3"/>
    <mergeCell ref="K2:L2"/>
    <mergeCell ref="M2:M3"/>
    <mergeCell ref="N2:N3"/>
  </mergeCells>
  <phoneticPr fontId="33"/>
  <pageMargins left="0.98425196850393704" right="0.98425196850393704" top="0.39370078740157483" bottom="0.39370078740157483" header="0.51181102362204722" footer="0.19685039370078741"/>
  <pageSetup paperSize="9" firstPageNumber="0" orientation="landscape" r:id="rId1"/>
  <headerFooter alignWithMargins="0">
    <oddFooter>&amp;R&amp;"ＭＳ Ｐ明朝,標準"&amp;10－３－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view="pageBreakPreview" zoomScaleNormal="100" zoomScaleSheetLayoutView="100" workbookViewId="0">
      <selection activeCell="L1" sqref="A1:XFD1048576"/>
    </sheetView>
  </sheetViews>
  <sheetFormatPr defaultRowHeight="13.5"/>
  <cols>
    <col min="1" max="1" width="3.625" style="30" customWidth="1"/>
    <col min="2" max="2" width="10.625" style="30" customWidth="1"/>
    <col min="3" max="3" width="11.125" style="30" hidden="1" customWidth="1"/>
    <col min="4" max="13" width="11.125" style="30" customWidth="1"/>
    <col min="14" max="16384" width="9" style="30"/>
  </cols>
  <sheetData>
    <row r="1" spans="1:14" s="68" customFormat="1" ht="16.5" customHeight="1">
      <c r="A1" s="223" t="s">
        <v>312</v>
      </c>
      <c r="B1" s="224"/>
      <c r="C1" s="224"/>
      <c r="D1" s="224"/>
      <c r="E1" s="224"/>
      <c r="F1" s="224"/>
      <c r="I1" s="225"/>
      <c r="J1" s="225"/>
      <c r="L1" s="226" t="s">
        <v>459</v>
      </c>
    </row>
    <row r="2" spans="1:14" ht="21" customHeight="1">
      <c r="A2" s="558" t="s">
        <v>410</v>
      </c>
      <c r="B2" s="559"/>
      <c r="C2" s="227" t="s">
        <v>345</v>
      </c>
      <c r="D2" s="228" t="s">
        <v>130</v>
      </c>
      <c r="E2" s="228" t="s">
        <v>98</v>
      </c>
      <c r="F2" s="228" t="s">
        <v>153</v>
      </c>
      <c r="G2" s="228" t="s">
        <v>263</v>
      </c>
      <c r="H2" s="228" t="s">
        <v>222</v>
      </c>
      <c r="I2" s="228" t="s">
        <v>126</v>
      </c>
      <c r="J2" s="228" t="s">
        <v>95</v>
      </c>
      <c r="K2" s="228" t="s">
        <v>108</v>
      </c>
      <c r="L2" s="228" t="s">
        <v>4</v>
      </c>
      <c r="M2" s="229" t="s">
        <v>387</v>
      </c>
    </row>
    <row r="3" spans="1:14" ht="21" customHeight="1">
      <c r="A3" s="560" t="s">
        <v>117</v>
      </c>
      <c r="B3" s="561"/>
      <c r="C3" s="230">
        <v>17455</v>
      </c>
      <c r="D3" s="231">
        <v>17049</v>
      </c>
      <c r="E3" s="231">
        <v>15310</v>
      </c>
      <c r="F3" s="231">
        <v>15268</v>
      </c>
      <c r="G3" s="231">
        <v>13775</v>
      </c>
      <c r="H3" s="231">
        <v>12238</v>
      </c>
      <c r="I3" s="231">
        <v>18337</v>
      </c>
      <c r="J3" s="231">
        <v>19187</v>
      </c>
      <c r="K3" s="231">
        <v>19441</v>
      </c>
      <c r="L3" s="231">
        <v>18682</v>
      </c>
      <c r="M3" s="232">
        <v>18076</v>
      </c>
    </row>
    <row r="4" spans="1:14" ht="21" customHeight="1">
      <c r="A4" s="233"/>
      <c r="B4" s="234" t="s">
        <v>100</v>
      </c>
      <c r="C4" s="235" t="s">
        <v>175</v>
      </c>
      <c r="D4" s="236" t="s">
        <v>175</v>
      </c>
      <c r="E4" s="236" t="s">
        <v>175</v>
      </c>
      <c r="F4" s="236" t="s">
        <v>175</v>
      </c>
      <c r="G4" s="236" t="s">
        <v>175</v>
      </c>
      <c r="H4" s="236" t="s">
        <v>175</v>
      </c>
      <c r="I4" s="236">
        <v>12830</v>
      </c>
      <c r="J4" s="236">
        <v>13193</v>
      </c>
      <c r="K4" s="236" t="s">
        <v>175</v>
      </c>
      <c r="L4" s="236" t="s">
        <v>175</v>
      </c>
      <c r="M4" s="237" t="s">
        <v>175</v>
      </c>
    </row>
    <row r="5" spans="1:14" ht="21" customHeight="1">
      <c r="A5" s="238"/>
      <c r="B5" s="239" t="s">
        <v>271</v>
      </c>
      <c r="C5" s="240" t="s">
        <v>175</v>
      </c>
      <c r="D5" s="241" t="s">
        <v>175</v>
      </c>
      <c r="E5" s="241" t="s">
        <v>175</v>
      </c>
      <c r="F5" s="241" t="s">
        <v>175</v>
      </c>
      <c r="G5" s="241" t="s">
        <v>175</v>
      </c>
      <c r="H5" s="241" t="s">
        <v>175</v>
      </c>
      <c r="I5" s="241">
        <v>5507</v>
      </c>
      <c r="J5" s="241">
        <v>5994</v>
      </c>
      <c r="K5" s="241" t="s">
        <v>175</v>
      </c>
      <c r="L5" s="241" t="s">
        <v>175</v>
      </c>
      <c r="M5" s="242" t="s">
        <v>175</v>
      </c>
    </row>
    <row r="6" spans="1:14" ht="21" customHeight="1">
      <c r="A6" s="562" t="s">
        <v>61</v>
      </c>
      <c r="B6" s="563"/>
      <c r="C6" s="243">
        <v>2.2000000000000002</v>
      </c>
      <c r="D6" s="244">
        <v>2.2000000000000002</v>
      </c>
      <c r="E6" s="244">
        <v>1.8</v>
      </c>
      <c r="F6" s="244">
        <v>2.6</v>
      </c>
      <c r="G6" s="244">
        <v>2.7</v>
      </c>
      <c r="H6" s="244">
        <v>2.7</v>
      </c>
      <c r="I6" s="244">
        <v>4.7</v>
      </c>
      <c r="J6" s="244">
        <v>5.4</v>
      </c>
      <c r="K6" s="244">
        <v>5.95</v>
      </c>
      <c r="L6" s="244">
        <v>5.86</v>
      </c>
      <c r="M6" s="245">
        <v>5.71</v>
      </c>
    </row>
    <row r="7" spans="1:14" ht="21" customHeight="1">
      <c r="A7" s="233"/>
      <c r="B7" s="234" t="s">
        <v>100</v>
      </c>
      <c r="C7" s="246" t="s">
        <v>175</v>
      </c>
      <c r="D7" s="247" t="s">
        <v>175</v>
      </c>
      <c r="E7" s="247" t="s">
        <v>175</v>
      </c>
      <c r="F7" s="247" t="s">
        <v>175</v>
      </c>
      <c r="G7" s="247" t="s">
        <v>175</v>
      </c>
      <c r="H7" s="247" t="s">
        <v>175</v>
      </c>
      <c r="I7" s="247">
        <v>3.1</v>
      </c>
      <c r="J7" s="247">
        <v>3.6</v>
      </c>
      <c r="K7" s="247" t="s">
        <v>175</v>
      </c>
      <c r="L7" s="247" t="s">
        <v>175</v>
      </c>
      <c r="M7" s="248" t="s">
        <v>175</v>
      </c>
    </row>
    <row r="8" spans="1:14" ht="21" customHeight="1">
      <c r="A8" s="238"/>
      <c r="B8" s="239" t="s">
        <v>271</v>
      </c>
      <c r="C8" s="249" t="s">
        <v>175</v>
      </c>
      <c r="D8" s="250" t="s">
        <v>175</v>
      </c>
      <c r="E8" s="250" t="s">
        <v>175</v>
      </c>
      <c r="F8" s="250" t="s">
        <v>175</v>
      </c>
      <c r="G8" s="250" t="s">
        <v>175</v>
      </c>
      <c r="H8" s="250" t="s">
        <v>175</v>
      </c>
      <c r="I8" s="250">
        <v>1.6</v>
      </c>
      <c r="J8" s="250">
        <v>1.8</v>
      </c>
      <c r="K8" s="250" t="s">
        <v>175</v>
      </c>
      <c r="L8" s="250" t="s">
        <v>175</v>
      </c>
      <c r="M8" s="251" t="s">
        <v>175</v>
      </c>
    </row>
    <row r="9" spans="1:14" ht="21" customHeight="1">
      <c r="A9" s="562" t="s">
        <v>51</v>
      </c>
      <c r="B9" s="563"/>
      <c r="C9" s="252">
        <v>7934</v>
      </c>
      <c r="D9" s="253">
        <v>7750</v>
      </c>
      <c r="E9" s="253">
        <v>8506</v>
      </c>
      <c r="F9" s="253">
        <v>5872</v>
      </c>
      <c r="G9" s="253">
        <v>5102</v>
      </c>
      <c r="H9" s="253">
        <v>4533</v>
      </c>
      <c r="I9" s="253">
        <v>3902</v>
      </c>
      <c r="J9" s="253">
        <v>3560</v>
      </c>
      <c r="K9" s="253">
        <v>3267</v>
      </c>
      <c r="L9" s="253">
        <v>3188.1</v>
      </c>
      <c r="M9" s="254">
        <v>3166</v>
      </c>
    </row>
    <row r="10" spans="1:14" ht="21" customHeight="1">
      <c r="A10" s="233"/>
      <c r="B10" s="234" t="s">
        <v>100</v>
      </c>
      <c r="C10" s="235" t="s">
        <v>175</v>
      </c>
      <c r="D10" s="236" t="s">
        <v>175</v>
      </c>
      <c r="E10" s="236" t="s">
        <v>175</v>
      </c>
      <c r="F10" s="236" t="s">
        <v>175</v>
      </c>
      <c r="G10" s="236" t="s">
        <v>175</v>
      </c>
      <c r="H10" s="236" t="s">
        <v>175</v>
      </c>
      <c r="I10" s="236">
        <v>4139</v>
      </c>
      <c r="J10" s="236">
        <v>3716</v>
      </c>
      <c r="K10" s="236" t="s">
        <v>175</v>
      </c>
      <c r="L10" s="236" t="s">
        <v>175</v>
      </c>
      <c r="M10" s="237" t="s">
        <v>175</v>
      </c>
    </row>
    <row r="11" spans="1:14" ht="21" customHeight="1">
      <c r="A11" s="255"/>
      <c r="B11" s="256" t="s">
        <v>271</v>
      </c>
      <c r="C11" s="257" t="s">
        <v>175</v>
      </c>
      <c r="D11" s="258" t="s">
        <v>175</v>
      </c>
      <c r="E11" s="258" t="s">
        <v>175</v>
      </c>
      <c r="F11" s="258" t="s">
        <v>175</v>
      </c>
      <c r="G11" s="258" t="s">
        <v>175</v>
      </c>
      <c r="H11" s="258" t="s">
        <v>175</v>
      </c>
      <c r="I11" s="258">
        <v>3442</v>
      </c>
      <c r="J11" s="258">
        <v>3258</v>
      </c>
      <c r="K11" s="258" t="s">
        <v>175</v>
      </c>
      <c r="L11" s="258" t="s">
        <v>175</v>
      </c>
      <c r="M11" s="259" t="s">
        <v>175</v>
      </c>
      <c r="N11" s="32"/>
    </row>
    <row r="12" spans="1:14" ht="16.5" customHeight="1">
      <c r="A12" s="25" t="s">
        <v>448</v>
      </c>
      <c r="B12" s="25"/>
      <c r="C12" s="68"/>
      <c r="D12" s="68"/>
      <c r="E12" s="165"/>
      <c r="F12" s="165"/>
      <c r="G12" s="57"/>
      <c r="H12" s="68"/>
      <c r="I12" s="68"/>
      <c r="J12" s="68"/>
      <c r="K12" s="68"/>
    </row>
    <row r="13" spans="1:14" ht="6.6" customHeight="1">
      <c r="A13" s="25"/>
      <c r="B13" s="25"/>
      <c r="C13" s="68"/>
      <c r="D13" s="68"/>
      <c r="E13" s="25"/>
      <c r="F13" s="25"/>
      <c r="G13" s="68"/>
      <c r="H13" s="68"/>
      <c r="I13" s="68"/>
      <c r="J13" s="68"/>
      <c r="K13" s="68"/>
    </row>
    <row r="14" spans="1:14" s="557" customFormat="1" ht="16.5" customHeight="1">
      <c r="A14" s="564" t="s">
        <v>449</v>
      </c>
      <c r="B14" s="564"/>
    </row>
    <row r="15" spans="1:14" s="557" customFormat="1">
      <c r="A15" s="556" t="s">
        <v>458</v>
      </c>
    </row>
    <row r="16" spans="1:14" s="557" customFormat="1">
      <c r="A16" s="556" t="s">
        <v>450</v>
      </c>
    </row>
    <row r="17" spans="1:3">
      <c r="A17" s="25"/>
      <c r="B17" s="260" t="s">
        <v>430</v>
      </c>
      <c r="C17" s="260"/>
    </row>
    <row r="18" spans="1:3">
      <c r="A18" s="25" t="s">
        <v>259</v>
      </c>
    </row>
  </sheetData>
  <mergeCells count="7">
    <mergeCell ref="A16:XFD16"/>
    <mergeCell ref="A2:B2"/>
    <mergeCell ref="A3:B3"/>
    <mergeCell ref="A6:B6"/>
    <mergeCell ref="A9:B9"/>
    <mergeCell ref="A14:XFD14"/>
    <mergeCell ref="A15:XFD15"/>
  </mergeCells>
  <phoneticPr fontId="33"/>
  <pageMargins left="0.98425196850393704" right="0.98425196850393704" top="0.78740157480314965" bottom="0.39370078740157483" header="0.51181102362204722" footer="0.19685039370078741"/>
  <pageSetup paperSize="9" firstPageNumber="0" orientation="landscape" r:id="rId1"/>
  <headerFooter alignWithMargins="0">
    <oddFooter>&amp;L&amp;"ＭＳ Ｐ明朝,標準"&amp;10－４－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topLeftCell="D1" zoomScaleNormal="100" zoomScaleSheetLayoutView="100" workbookViewId="0">
      <selection activeCell="L1" sqref="A1:XFD1048576"/>
    </sheetView>
  </sheetViews>
  <sheetFormatPr defaultRowHeight="13.5"/>
  <cols>
    <col min="1" max="16" width="7.875" style="32" customWidth="1"/>
    <col min="17" max="16384" width="9" style="32"/>
  </cols>
  <sheetData>
    <row r="1" spans="1:19" ht="16.5" customHeight="1">
      <c r="A1" s="167" t="s">
        <v>309</v>
      </c>
      <c r="B1" s="120"/>
      <c r="C1" s="120"/>
      <c r="D1" s="120"/>
      <c r="E1" s="120"/>
      <c r="F1" s="120"/>
      <c r="G1" s="120"/>
      <c r="H1" s="57"/>
      <c r="I1" s="57"/>
      <c r="J1" s="57"/>
      <c r="K1" s="57"/>
      <c r="L1" s="57"/>
      <c r="M1" s="57"/>
      <c r="N1" s="57"/>
      <c r="R1" s="495" t="s">
        <v>176</v>
      </c>
      <c r="S1" s="495"/>
    </row>
    <row r="2" spans="1:19" ht="19.5" customHeight="1">
      <c r="A2" s="565" t="s">
        <v>328</v>
      </c>
      <c r="B2" s="567" t="s">
        <v>110</v>
      </c>
      <c r="C2" s="568"/>
      <c r="D2" s="569"/>
      <c r="E2" s="567" t="s">
        <v>178</v>
      </c>
      <c r="F2" s="568"/>
      <c r="G2" s="569"/>
      <c r="H2" s="567" t="s">
        <v>339</v>
      </c>
      <c r="I2" s="568"/>
      <c r="J2" s="569"/>
      <c r="K2" s="568" t="s">
        <v>487</v>
      </c>
      <c r="L2" s="568"/>
      <c r="M2" s="569"/>
      <c r="N2" s="570" t="s">
        <v>488</v>
      </c>
      <c r="O2" s="571"/>
      <c r="P2" s="572"/>
      <c r="Q2" s="573" t="s">
        <v>45</v>
      </c>
      <c r="R2" s="573"/>
      <c r="S2" s="574"/>
    </row>
    <row r="3" spans="1:19" ht="16.5" customHeight="1">
      <c r="A3" s="566"/>
      <c r="B3" s="168" t="s">
        <v>131</v>
      </c>
      <c r="C3" s="169" t="s">
        <v>206</v>
      </c>
      <c r="D3" s="168" t="s">
        <v>289</v>
      </c>
      <c r="E3" s="170" t="s">
        <v>131</v>
      </c>
      <c r="F3" s="169" t="s">
        <v>44</v>
      </c>
      <c r="G3" s="171" t="s">
        <v>289</v>
      </c>
      <c r="H3" s="168" t="s">
        <v>131</v>
      </c>
      <c r="I3" s="169" t="s">
        <v>44</v>
      </c>
      <c r="J3" s="171" t="s">
        <v>289</v>
      </c>
      <c r="K3" s="168" t="s">
        <v>131</v>
      </c>
      <c r="L3" s="169" t="s">
        <v>44</v>
      </c>
      <c r="M3" s="171" t="s">
        <v>400</v>
      </c>
      <c r="N3" s="168" t="s">
        <v>131</v>
      </c>
      <c r="O3" s="169" t="s">
        <v>44</v>
      </c>
      <c r="P3" s="171" t="s">
        <v>289</v>
      </c>
      <c r="Q3" s="168" t="s">
        <v>131</v>
      </c>
      <c r="R3" s="169" t="s">
        <v>44</v>
      </c>
      <c r="S3" s="172" t="s">
        <v>289</v>
      </c>
    </row>
    <row r="4" spans="1:19" ht="16.350000000000001" customHeight="1">
      <c r="A4" s="173" t="s">
        <v>202</v>
      </c>
      <c r="B4" s="174">
        <v>51528</v>
      </c>
      <c r="C4" s="175">
        <v>24178</v>
      </c>
      <c r="D4" s="174">
        <v>27350</v>
      </c>
      <c r="E4" s="176">
        <v>50114</v>
      </c>
      <c r="F4" s="175">
        <v>23298</v>
      </c>
      <c r="G4" s="177">
        <v>26816</v>
      </c>
      <c r="H4" s="174">
        <v>49629</v>
      </c>
      <c r="I4" s="175">
        <v>22947</v>
      </c>
      <c r="J4" s="174">
        <v>26682</v>
      </c>
      <c r="K4" s="176">
        <v>50785</v>
      </c>
      <c r="L4" s="175">
        <v>23633</v>
      </c>
      <c r="M4" s="177">
        <v>27152</v>
      </c>
      <c r="N4" s="174">
        <v>52270</v>
      </c>
      <c r="O4" s="175">
        <v>24406</v>
      </c>
      <c r="P4" s="177">
        <v>27864</v>
      </c>
      <c r="Q4" s="174">
        <v>52351</v>
      </c>
      <c r="R4" s="175">
        <v>24582</v>
      </c>
      <c r="S4" s="178">
        <v>27769</v>
      </c>
    </row>
    <row r="5" spans="1:19" ht="16.350000000000001" customHeight="1">
      <c r="A5" s="179" t="s">
        <v>401</v>
      </c>
      <c r="B5" s="180">
        <v>4183</v>
      </c>
      <c r="C5" s="181">
        <v>2128</v>
      </c>
      <c r="D5" s="180">
        <v>2055</v>
      </c>
      <c r="E5" s="182">
        <v>3773</v>
      </c>
      <c r="F5" s="181">
        <v>1894</v>
      </c>
      <c r="G5" s="183">
        <v>1879</v>
      </c>
      <c r="H5" s="180">
        <v>3456</v>
      </c>
      <c r="I5" s="181">
        <v>1794</v>
      </c>
      <c r="J5" s="180">
        <v>1662</v>
      </c>
      <c r="K5" s="182">
        <v>3990</v>
      </c>
      <c r="L5" s="181">
        <v>2035</v>
      </c>
      <c r="M5" s="183">
        <v>1955</v>
      </c>
      <c r="N5" s="180">
        <v>3757</v>
      </c>
      <c r="O5" s="181">
        <v>1917</v>
      </c>
      <c r="P5" s="183">
        <v>1840</v>
      </c>
      <c r="Q5" s="180">
        <v>3333</v>
      </c>
      <c r="R5" s="181">
        <v>1706</v>
      </c>
      <c r="S5" s="184">
        <v>1627</v>
      </c>
    </row>
    <row r="6" spans="1:19" ht="16.350000000000001" customHeight="1">
      <c r="A6" s="141" t="s">
        <v>43</v>
      </c>
      <c r="B6" s="185">
        <v>5219</v>
      </c>
      <c r="C6" s="186">
        <v>2651</v>
      </c>
      <c r="D6" s="185">
        <v>2568</v>
      </c>
      <c r="E6" s="187">
        <v>4119</v>
      </c>
      <c r="F6" s="186">
        <v>2065</v>
      </c>
      <c r="G6" s="188">
        <v>2054</v>
      </c>
      <c r="H6" s="185">
        <v>3842</v>
      </c>
      <c r="I6" s="186">
        <v>1953</v>
      </c>
      <c r="J6" s="185">
        <v>1889</v>
      </c>
      <c r="K6" s="187">
        <v>3577</v>
      </c>
      <c r="L6" s="186">
        <v>1870</v>
      </c>
      <c r="M6" s="188">
        <v>1707</v>
      </c>
      <c r="N6" s="185">
        <v>4088</v>
      </c>
      <c r="O6" s="186">
        <v>2068</v>
      </c>
      <c r="P6" s="188">
        <v>2020</v>
      </c>
      <c r="Q6" s="185">
        <v>3730</v>
      </c>
      <c r="R6" s="186">
        <v>1906</v>
      </c>
      <c r="S6" s="189">
        <v>1824</v>
      </c>
    </row>
    <row r="7" spans="1:19" ht="16.350000000000001" customHeight="1">
      <c r="A7" s="190" t="s">
        <v>302</v>
      </c>
      <c r="B7" s="191">
        <v>6311</v>
      </c>
      <c r="C7" s="192">
        <v>3217</v>
      </c>
      <c r="D7" s="191">
        <v>3094</v>
      </c>
      <c r="E7" s="193">
        <v>5230</v>
      </c>
      <c r="F7" s="192">
        <v>2645</v>
      </c>
      <c r="G7" s="194">
        <v>2585</v>
      </c>
      <c r="H7" s="191">
        <v>4225</v>
      </c>
      <c r="I7" s="192">
        <v>2152</v>
      </c>
      <c r="J7" s="191">
        <v>2073</v>
      </c>
      <c r="K7" s="193">
        <v>3871</v>
      </c>
      <c r="L7" s="192">
        <v>1975</v>
      </c>
      <c r="M7" s="194">
        <v>1896</v>
      </c>
      <c r="N7" s="191">
        <v>3620</v>
      </c>
      <c r="O7" s="192">
        <v>1901</v>
      </c>
      <c r="P7" s="194">
        <v>1719</v>
      </c>
      <c r="Q7" s="191">
        <v>4109</v>
      </c>
      <c r="R7" s="192">
        <v>2078</v>
      </c>
      <c r="S7" s="195">
        <v>2031</v>
      </c>
    </row>
    <row r="8" spans="1:19" ht="16.350000000000001" customHeight="1">
      <c r="A8" s="179" t="s">
        <v>308</v>
      </c>
      <c r="B8" s="180">
        <v>4639</v>
      </c>
      <c r="C8" s="181">
        <v>2144</v>
      </c>
      <c r="D8" s="180">
        <v>2495</v>
      </c>
      <c r="E8" s="182">
        <v>5339</v>
      </c>
      <c r="F8" s="181">
        <v>2453</v>
      </c>
      <c r="G8" s="183">
        <v>2886</v>
      </c>
      <c r="H8" s="180">
        <v>4764</v>
      </c>
      <c r="I8" s="181">
        <v>2247</v>
      </c>
      <c r="J8" s="180">
        <v>2517</v>
      </c>
      <c r="K8" s="182">
        <v>3896</v>
      </c>
      <c r="L8" s="181">
        <v>1800</v>
      </c>
      <c r="M8" s="183">
        <v>2096</v>
      </c>
      <c r="N8" s="180">
        <v>3767</v>
      </c>
      <c r="O8" s="181">
        <v>1769</v>
      </c>
      <c r="P8" s="183">
        <v>1998</v>
      </c>
      <c r="Q8" s="180">
        <v>3450</v>
      </c>
      <c r="R8" s="181">
        <v>1768</v>
      </c>
      <c r="S8" s="184">
        <v>1682</v>
      </c>
    </row>
    <row r="9" spans="1:19" ht="16.350000000000001" customHeight="1">
      <c r="A9" s="141" t="s">
        <v>165</v>
      </c>
      <c r="B9" s="185">
        <v>3379</v>
      </c>
      <c r="C9" s="186">
        <v>1408</v>
      </c>
      <c r="D9" s="185">
        <v>1971</v>
      </c>
      <c r="E9" s="187">
        <v>3057</v>
      </c>
      <c r="F9" s="186">
        <v>1204</v>
      </c>
      <c r="G9" s="188">
        <v>1853</v>
      </c>
      <c r="H9" s="185">
        <v>3692</v>
      </c>
      <c r="I9" s="186">
        <v>1383</v>
      </c>
      <c r="J9" s="185">
        <v>2309</v>
      </c>
      <c r="K9" s="187">
        <v>3102</v>
      </c>
      <c r="L9" s="186">
        <v>1182</v>
      </c>
      <c r="M9" s="188">
        <v>1920</v>
      </c>
      <c r="N9" s="185">
        <v>2660</v>
      </c>
      <c r="O9" s="186">
        <v>1013</v>
      </c>
      <c r="P9" s="188">
        <v>1647</v>
      </c>
      <c r="Q9" s="185">
        <v>2319</v>
      </c>
      <c r="R9" s="186">
        <v>930</v>
      </c>
      <c r="S9" s="189">
        <v>1389</v>
      </c>
    </row>
    <row r="10" spans="1:19" ht="16.350000000000001" customHeight="1">
      <c r="A10" s="141" t="s">
        <v>352</v>
      </c>
      <c r="B10" s="185">
        <v>3858</v>
      </c>
      <c r="C10" s="186">
        <v>1786</v>
      </c>
      <c r="D10" s="185">
        <v>2072</v>
      </c>
      <c r="E10" s="187">
        <v>3206</v>
      </c>
      <c r="F10" s="186">
        <v>1474</v>
      </c>
      <c r="G10" s="188">
        <v>1732</v>
      </c>
      <c r="H10" s="185">
        <v>3106</v>
      </c>
      <c r="I10" s="186">
        <v>1465</v>
      </c>
      <c r="J10" s="185">
        <v>1641</v>
      </c>
      <c r="K10" s="187">
        <v>4034</v>
      </c>
      <c r="L10" s="186">
        <v>1924</v>
      </c>
      <c r="M10" s="188">
        <v>2110</v>
      </c>
      <c r="N10" s="185">
        <v>3665</v>
      </c>
      <c r="O10" s="186">
        <v>1716</v>
      </c>
      <c r="P10" s="188">
        <v>1949</v>
      </c>
      <c r="Q10" s="185">
        <v>3018</v>
      </c>
      <c r="R10" s="186">
        <v>1413</v>
      </c>
      <c r="S10" s="189">
        <v>1605</v>
      </c>
    </row>
    <row r="11" spans="1:19" ht="16.350000000000001" customHeight="1">
      <c r="A11" s="141" t="s">
        <v>185</v>
      </c>
      <c r="B11" s="185">
        <v>4108</v>
      </c>
      <c r="C11" s="186">
        <v>1969</v>
      </c>
      <c r="D11" s="185">
        <v>2139</v>
      </c>
      <c r="E11" s="187">
        <v>3763</v>
      </c>
      <c r="F11" s="186">
        <v>1824</v>
      </c>
      <c r="G11" s="188">
        <v>1939</v>
      </c>
      <c r="H11" s="185">
        <v>3257</v>
      </c>
      <c r="I11" s="186">
        <v>1529</v>
      </c>
      <c r="J11" s="185">
        <v>1728</v>
      </c>
      <c r="K11" s="187">
        <v>3288</v>
      </c>
      <c r="L11" s="186">
        <v>1651</v>
      </c>
      <c r="M11" s="188">
        <v>1637</v>
      </c>
      <c r="N11" s="185">
        <v>4263</v>
      </c>
      <c r="O11" s="186">
        <v>2147</v>
      </c>
      <c r="P11" s="188">
        <v>2116</v>
      </c>
      <c r="Q11" s="185">
        <v>3720</v>
      </c>
      <c r="R11" s="186">
        <v>1854</v>
      </c>
      <c r="S11" s="189">
        <v>1866</v>
      </c>
    </row>
    <row r="12" spans="1:19" ht="16.350000000000001" customHeight="1">
      <c r="A12" s="141" t="s">
        <v>184</v>
      </c>
      <c r="B12" s="185">
        <v>3528</v>
      </c>
      <c r="C12" s="186">
        <v>1600</v>
      </c>
      <c r="D12" s="185">
        <v>1928</v>
      </c>
      <c r="E12" s="187">
        <v>4001</v>
      </c>
      <c r="F12" s="186">
        <v>1910</v>
      </c>
      <c r="G12" s="188">
        <v>2091</v>
      </c>
      <c r="H12" s="185">
        <v>3761</v>
      </c>
      <c r="I12" s="186">
        <v>1827</v>
      </c>
      <c r="J12" s="185">
        <v>1934</v>
      </c>
      <c r="K12" s="187">
        <v>3299</v>
      </c>
      <c r="L12" s="186">
        <v>1563</v>
      </c>
      <c r="M12" s="188">
        <v>1736</v>
      </c>
      <c r="N12" s="185">
        <v>3338</v>
      </c>
      <c r="O12" s="186">
        <v>1669</v>
      </c>
      <c r="P12" s="188">
        <v>1669</v>
      </c>
      <c r="Q12" s="185">
        <v>4237</v>
      </c>
      <c r="R12" s="186">
        <v>2096</v>
      </c>
      <c r="S12" s="189">
        <v>2141</v>
      </c>
    </row>
    <row r="13" spans="1:19" ht="16.350000000000001" customHeight="1">
      <c r="A13" s="141" t="s">
        <v>139</v>
      </c>
      <c r="B13" s="185">
        <v>2970</v>
      </c>
      <c r="C13" s="186">
        <v>1301</v>
      </c>
      <c r="D13" s="185">
        <v>1669</v>
      </c>
      <c r="E13" s="187">
        <v>3406</v>
      </c>
      <c r="F13" s="186">
        <v>1517</v>
      </c>
      <c r="G13" s="188">
        <v>1889</v>
      </c>
      <c r="H13" s="185">
        <v>3885</v>
      </c>
      <c r="I13" s="186">
        <v>1845</v>
      </c>
      <c r="J13" s="185">
        <v>2040</v>
      </c>
      <c r="K13" s="187">
        <v>3765</v>
      </c>
      <c r="L13" s="186">
        <v>1839</v>
      </c>
      <c r="M13" s="188">
        <v>1926</v>
      </c>
      <c r="N13" s="185">
        <v>3270</v>
      </c>
      <c r="O13" s="186">
        <v>1562</v>
      </c>
      <c r="P13" s="188">
        <v>1708</v>
      </c>
      <c r="Q13" s="185">
        <v>3338</v>
      </c>
      <c r="R13" s="186">
        <v>1667</v>
      </c>
      <c r="S13" s="189">
        <v>1671</v>
      </c>
    </row>
    <row r="14" spans="1:19" ht="16.350000000000001" customHeight="1">
      <c r="A14" s="141" t="s">
        <v>146</v>
      </c>
      <c r="B14" s="185">
        <v>2868</v>
      </c>
      <c r="C14" s="186">
        <v>1295</v>
      </c>
      <c r="D14" s="185">
        <v>1573</v>
      </c>
      <c r="E14" s="187">
        <v>2853</v>
      </c>
      <c r="F14" s="186">
        <v>1241</v>
      </c>
      <c r="G14" s="188">
        <v>1612</v>
      </c>
      <c r="H14" s="185">
        <v>3336</v>
      </c>
      <c r="I14" s="186">
        <v>1468</v>
      </c>
      <c r="J14" s="185">
        <v>1868</v>
      </c>
      <c r="K14" s="187">
        <v>3888</v>
      </c>
      <c r="L14" s="186">
        <v>1854</v>
      </c>
      <c r="M14" s="188">
        <v>2034</v>
      </c>
      <c r="N14" s="185">
        <v>3732</v>
      </c>
      <c r="O14" s="186">
        <v>1804</v>
      </c>
      <c r="P14" s="188">
        <v>1928</v>
      </c>
      <c r="Q14" s="185">
        <v>3196</v>
      </c>
      <c r="R14" s="186">
        <v>1519</v>
      </c>
      <c r="S14" s="189">
        <v>1677</v>
      </c>
    </row>
    <row r="15" spans="1:19" ht="16.350000000000001" customHeight="1">
      <c r="A15" s="141" t="s">
        <v>8</v>
      </c>
      <c r="B15" s="185">
        <v>2478</v>
      </c>
      <c r="C15" s="186">
        <v>1152</v>
      </c>
      <c r="D15" s="185">
        <v>1326</v>
      </c>
      <c r="E15" s="187">
        <v>2733</v>
      </c>
      <c r="F15" s="186">
        <v>1249</v>
      </c>
      <c r="G15" s="188">
        <v>1484</v>
      </c>
      <c r="H15" s="185">
        <v>2761</v>
      </c>
      <c r="I15" s="186">
        <v>1209</v>
      </c>
      <c r="J15" s="185">
        <v>1552</v>
      </c>
      <c r="K15" s="187">
        <v>3302</v>
      </c>
      <c r="L15" s="186">
        <v>1432</v>
      </c>
      <c r="M15" s="188">
        <v>1870</v>
      </c>
      <c r="N15" s="185">
        <v>3836</v>
      </c>
      <c r="O15" s="186">
        <v>1809</v>
      </c>
      <c r="P15" s="188">
        <v>2027</v>
      </c>
      <c r="Q15" s="185">
        <v>3636</v>
      </c>
      <c r="R15" s="186">
        <v>1733</v>
      </c>
      <c r="S15" s="189">
        <v>1903</v>
      </c>
    </row>
    <row r="16" spans="1:19" ht="16.350000000000001" customHeight="1">
      <c r="A16" s="141" t="s">
        <v>265</v>
      </c>
      <c r="B16" s="185">
        <v>2153</v>
      </c>
      <c r="C16" s="186">
        <v>1040</v>
      </c>
      <c r="D16" s="185">
        <v>1113</v>
      </c>
      <c r="E16" s="187">
        <v>2322</v>
      </c>
      <c r="F16" s="186">
        <v>1098</v>
      </c>
      <c r="G16" s="188">
        <v>1224</v>
      </c>
      <c r="H16" s="185">
        <v>2609</v>
      </c>
      <c r="I16" s="186">
        <v>1169</v>
      </c>
      <c r="J16" s="185">
        <v>1440</v>
      </c>
      <c r="K16" s="187">
        <v>2671</v>
      </c>
      <c r="L16" s="186">
        <v>1159</v>
      </c>
      <c r="M16" s="188">
        <v>1512</v>
      </c>
      <c r="N16" s="185">
        <v>3194</v>
      </c>
      <c r="O16" s="186">
        <v>1358</v>
      </c>
      <c r="P16" s="188">
        <v>1836</v>
      </c>
      <c r="Q16" s="185">
        <v>3712</v>
      </c>
      <c r="R16" s="186">
        <v>1742</v>
      </c>
      <c r="S16" s="189">
        <v>1970</v>
      </c>
    </row>
    <row r="17" spans="1:21" ht="16.350000000000001" customHeight="1">
      <c r="A17" s="190" t="s">
        <v>39</v>
      </c>
      <c r="B17" s="191">
        <v>1860</v>
      </c>
      <c r="C17" s="192">
        <v>822</v>
      </c>
      <c r="D17" s="191">
        <v>1038</v>
      </c>
      <c r="E17" s="193">
        <v>1966</v>
      </c>
      <c r="F17" s="192">
        <v>917</v>
      </c>
      <c r="G17" s="194">
        <v>1049</v>
      </c>
      <c r="H17" s="191">
        <v>2166</v>
      </c>
      <c r="I17" s="192">
        <v>984</v>
      </c>
      <c r="J17" s="191">
        <v>1182</v>
      </c>
      <c r="K17" s="193">
        <v>2502</v>
      </c>
      <c r="L17" s="192">
        <v>1108</v>
      </c>
      <c r="M17" s="194">
        <v>1394</v>
      </c>
      <c r="N17" s="191">
        <v>2572</v>
      </c>
      <c r="O17" s="192">
        <v>1105</v>
      </c>
      <c r="P17" s="194">
        <v>1467</v>
      </c>
      <c r="Q17" s="191">
        <v>3064</v>
      </c>
      <c r="R17" s="192">
        <v>1287</v>
      </c>
      <c r="S17" s="195">
        <v>1777</v>
      </c>
    </row>
    <row r="18" spans="1:21" ht="16.350000000000001" customHeight="1">
      <c r="A18" s="179" t="s">
        <v>319</v>
      </c>
      <c r="B18" s="180">
        <v>1346</v>
      </c>
      <c r="C18" s="181">
        <v>599</v>
      </c>
      <c r="D18" s="180">
        <v>747</v>
      </c>
      <c r="E18" s="182">
        <v>1621</v>
      </c>
      <c r="F18" s="181">
        <v>699</v>
      </c>
      <c r="G18" s="183">
        <v>922</v>
      </c>
      <c r="H18" s="180">
        <v>1751</v>
      </c>
      <c r="I18" s="181">
        <v>787</v>
      </c>
      <c r="J18" s="180">
        <v>964</v>
      </c>
      <c r="K18" s="182">
        <v>2022</v>
      </c>
      <c r="L18" s="181">
        <v>898</v>
      </c>
      <c r="M18" s="183">
        <v>1124</v>
      </c>
      <c r="N18" s="180">
        <v>2326</v>
      </c>
      <c r="O18" s="181">
        <v>997</v>
      </c>
      <c r="P18" s="183">
        <v>1329</v>
      </c>
      <c r="Q18" s="180">
        <v>2414</v>
      </c>
      <c r="R18" s="181">
        <v>1019</v>
      </c>
      <c r="S18" s="184">
        <v>1395</v>
      </c>
    </row>
    <row r="19" spans="1:21" ht="16.350000000000001" customHeight="1">
      <c r="A19" s="141" t="s">
        <v>313</v>
      </c>
      <c r="B19" s="185">
        <v>1231</v>
      </c>
      <c r="C19" s="186">
        <v>542</v>
      </c>
      <c r="D19" s="185">
        <v>689</v>
      </c>
      <c r="E19" s="187">
        <v>1113</v>
      </c>
      <c r="F19" s="186">
        <v>464</v>
      </c>
      <c r="G19" s="188">
        <v>649</v>
      </c>
      <c r="H19" s="185">
        <v>1373</v>
      </c>
      <c r="I19" s="186">
        <v>532</v>
      </c>
      <c r="J19" s="185">
        <v>841</v>
      </c>
      <c r="K19" s="187">
        <v>1552</v>
      </c>
      <c r="L19" s="186">
        <v>650</v>
      </c>
      <c r="M19" s="188">
        <v>902</v>
      </c>
      <c r="N19" s="185">
        <v>1762</v>
      </c>
      <c r="O19" s="186">
        <v>744</v>
      </c>
      <c r="P19" s="188">
        <v>1018</v>
      </c>
      <c r="Q19" s="185">
        <v>2100</v>
      </c>
      <c r="R19" s="186">
        <v>848</v>
      </c>
      <c r="S19" s="189">
        <v>1252</v>
      </c>
    </row>
    <row r="20" spans="1:21" ht="16.350000000000001" customHeight="1">
      <c r="A20" s="196" t="s">
        <v>81</v>
      </c>
      <c r="B20" s="197">
        <v>1397</v>
      </c>
      <c r="C20" s="198">
        <v>524</v>
      </c>
      <c r="D20" s="197">
        <v>873</v>
      </c>
      <c r="E20" s="199">
        <v>1612</v>
      </c>
      <c r="F20" s="198">
        <v>644</v>
      </c>
      <c r="G20" s="200">
        <v>968</v>
      </c>
      <c r="H20" s="197">
        <v>1645</v>
      </c>
      <c r="I20" s="198">
        <v>603</v>
      </c>
      <c r="J20" s="197">
        <v>1042</v>
      </c>
      <c r="K20" s="199">
        <v>2022</v>
      </c>
      <c r="L20" s="198">
        <v>690</v>
      </c>
      <c r="M20" s="200">
        <v>1332</v>
      </c>
      <c r="N20" s="197">
        <v>2419</v>
      </c>
      <c r="O20" s="198">
        <v>827</v>
      </c>
      <c r="P20" s="200">
        <v>1592</v>
      </c>
      <c r="Q20" s="197">
        <v>2975</v>
      </c>
      <c r="R20" s="198">
        <v>1016</v>
      </c>
      <c r="S20" s="201">
        <v>1959</v>
      </c>
    </row>
    <row r="21" spans="1:21" ht="13.5" customHeight="1">
      <c r="A21" s="57"/>
      <c r="B21" s="57"/>
      <c r="C21" s="57"/>
      <c r="D21" s="57"/>
      <c r="E21" s="57"/>
      <c r="F21" s="57"/>
      <c r="G21" s="57"/>
      <c r="H21" s="57"/>
      <c r="I21" s="57"/>
      <c r="J21" s="57"/>
      <c r="K21" s="57"/>
      <c r="L21" s="57"/>
      <c r="M21" s="57"/>
      <c r="N21" s="57"/>
      <c r="O21" s="57"/>
      <c r="P21" s="57"/>
      <c r="Q21" s="30"/>
      <c r="R21" s="30"/>
      <c r="S21" s="30"/>
    </row>
    <row r="22" spans="1:21" ht="19.5" customHeight="1">
      <c r="A22" s="582" t="s">
        <v>327</v>
      </c>
      <c r="B22" s="585" t="s">
        <v>126</v>
      </c>
      <c r="C22" s="573"/>
      <c r="D22" s="586"/>
      <c r="E22" s="589" t="s">
        <v>95</v>
      </c>
      <c r="F22" s="573"/>
      <c r="G22" s="586"/>
      <c r="H22" s="589" t="s">
        <v>108</v>
      </c>
      <c r="I22" s="573"/>
      <c r="J22" s="573"/>
      <c r="K22" s="573"/>
      <c r="L22" s="573"/>
      <c r="M22" s="586"/>
      <c r="N22" s="589" t="s">
        <v>377</v>
      </c>
      <c r="O22" s="573"/>
      <c r="P22" s="574"/>
      <c r="Q22" s="575" t="s">
        <v>372</v>
      </c>
      <c r="R22" s="573"/>
      <c r="S22" s="574"/>
    </row>
    <row r="23" spans="1:21" ht="13.5" customHeight="1">
      <c r="A23" s="583"/>
      <c r="B23" s="587"/>
      <c r="C23" s="577"/>
      <c r="D23" s="588"/>
      <c r="E23" s="590"/>
      <c r="F23" s="577"/>
      <c r="G23" s="588"/>
      <c r="H23" s="579" t="s">
        <v>260</v>
      </c>
      <c r="I23" s="580"/>
      <c r="J23" s="581"/>
      <c r="K23" s="579" t="s">
        <v>211</v>
      </c>
      <c r="L23" s="580"/>
      <c r="M23" s="581"/>
      <c r="N23" s="590"/>
      <c r="O23" s="577"/>
      <c r="P23" s="578"/>
      <c r="Q23" s="576"/>
      <c r="R23" s="577"/>
      <c r="S23" s="578"/>
    </row>
    <row r="24" spans="1:21" ht="16.5" customHeight="1">
      <c r="A24" s="584"/>
      <c r="B24" s="202" t="s">
        <v>131</v>
      </c>
      <c r="C24" s="169" t="s">
        <v>44</v>
      </c>
      <c r="D24" s="171" t="s">
        <v>289</v>
      </c>
      <c r="E24" s="170" t="s">
        <v>131</v>
      </c>
      <c r="F24" s="169" t="s">
        <v>44</v>
      </c>
      <c r="G24" s="171" t="s">
        <v>289</v>
      </c>
      <c r="H24" s="170" t="s">
        <v>131</v>
      </c>
      <c r="I24" s="169" t="s">
        <v>44</v>
      </c>
      <c r="J24" s="171" t="s">
        <v>289</v>
      </c>
      <c r="K24" s="168" t="s">
        <v>131</v>
      </c>
      <c r="L24" s="169" t="s">
        <v>44</v>
      </c>
      <c r="M24" s="168" t="s">
        <v>289</v>
      </c>
      <c r="N24" s="170" t="s">
        <v>131</v>
      </c>
      <c r="O24" s="169" t="s">
        <v>44</v>
      </c>
      <c r="P24" s="172" t="s">
        <v>289</v>
      </c>
      <c r="Q24" s="170" t="s">
        <v>131</v>
      </c>
      <c r="R24" s="169" t="s">
        <v>44</v>
      </c>
      <c r="S24" s="172" t="s">
        <v>289</v>
      </c>
    </row>
    <row r="25" spans="1:21" ht="16.350000000000001" customHeight="1">
      <c r="A25" s="173" t="s">
        <v>114</v>
      </c>
      <c r="B25" s="174">
        <v>51834</v>
      </c>
      <c r="C25" s="175">
        <v>24329</v>
      </c>
      <c r="D25" s="177">
        <v>27505</v>
      </c>
      <c r="E25" s="176">
        <v>51107</v>
      </c>
      <c r="F25" s="175">
        <v>23987</v>
      </c>
      <c r="G25" s="177">
        <v>27120</v>
      </c>
      <c r="H25" s="174">
        <v>49711</v>
      </c>
      <c r="I25" s="175">
        <v>23288</v>
      </c>
      <c r="J25" s="174">
        <v>26423</v>
      </c>
      <c r="K25" s="176">
        <f>SUM(L25+M25)</f>
        <v>4316</v>
      </c>
      <c r="L25" s="175">
        <v>2100</v>
      </c>
      <c r="M25" s="177">
        <v>2216</v>
      </c>
      <c r="N25" s="203">
        <f t="shared" ref="N25:N32" si="0">O25+P25</f>
        <v>52592</v>
      </c>
      <c r="O25" s="204">
        <v>24635</v>
      </c>
      <c r="P25" s="205">
        <v>27957</v>
      </c>
      <c r="Q25" s="203">
        <v>50720</v>
      </c>
      <c r="R25" s="204">
        <v>23732</v>
      </c>
      <c r="S25" s="205">
        <v>26988</v>
      </c>
    </row>
    <row r="26" spans="1:21" ht="16.350000000000001" customHeight="1">
      <c r="A26" s="179" t="s">
        <v>401</v>
      </c>
      <c r="B26" s="180">
        <v>2799</v>
      </c>
      <c r="C26" s="181">
        <v>1430</v>
      </c>
      <c r="D26" s="183">
        <v>1369</v>
      </c>
      <c r="E26" s="182">
        <v>2450</v>
      </c>
      <c r="F26" s="181">
        <v>1239</v>
      </c>
      <c r="G26" s="183">
        <v>1211</v>
      </c>
      <c r="H26" s="180">
        <v>2251</v>
      </c>
      <c r="I26" s="181">
        <v>1195</v>
      </c>
      <c r="J26" s="180">
        <v>1056</v>
      </c>
      <c r="K26" s="206">
        <f t="shared" ref="K26:K32" si="1">L26+M26</f>
        <v>153</v>
      </c>
      <c r="L26" s="181">
        <v>90</v>
      </c>
      <c r="M26" s="183">
        <v>63</v>
      </c>
      <c r="N26" s="206">
        <f t="shared" si="0"/>
        <v>2158</v>
      </c>
      <c r="O26" s="181">
        <v>1110</v>
      </c>
      <c r="P26" s="184">
        <v>1048</v>
      </c>
      <c r="Q26" s="206">
        <v>2137</v>
      </c>
      <c r="R26" s="207">
        <v>1151</v>
      </c>
      <c r="S26" s="184">
        <v>986</v>
      </c>
      <c r="T26" s="208"/>
      <c r="U26" s="208"/>
    </row>
    <row r="27" spans="1:21" ht="16.350000000000001" customHeight="1">
      <c r="A27" s="141" t="s">
        <v>43</v>
      </c>
      <c r="B27" s="185">
        <v>3325</v>
      </c>
      <c r="C27" s="186">
        <v>1693</v>
      </c>
      <c r="D27" s="188">
        <v>1632</v>
      </c>
      <c r="E27" s="187">
        <v>2788</v>
      </c>
      <c r="F27" s="186">
        <v>1414</v>
      </c>
      <c r="G27" s="188">
        <v>1374</v>
      </c>
      <c r="H27" s="185">
        <v>2421</v>
      </c>
      <c r="I27" s="186">
        <v>1225</v>
      </c>
      <c r="J27" s="185">
        <v>1196</v>
      </c>
      <c r="K27" s="209">
        <f t="shared" si="1"/>
        <v>216</v>
      </c>
      <c r="L27" s="186">
        <v>116</v>
      </c>
      <c r="M27" s="188">
        <v>100</v>
      </c>
      <c r="N27" s="209">
        <f t="shared" si="0"/>
        <v>2375</v>
      </c>
      <c r="O27" s="186">
        <v>1256</v>
      </c>
      <c r="P27" s="189">
        <v>1119</v>
      </c>
      <c r="Q27" s="209">
        <v>2117</v>
      </c>
      <c r="R27" s="210">
        <v>1078</v>
      </c>
      <c r="S27" s="189">
        <v>1039</v>
      </c>
      <c r="T27" s="208"/>
      <c r="U27" s="208"/>
    </row>
    <row r="28" spans="1:21" ht="16.350000000000001" customHeight="1">
      <c r="A28" s="190" t="s">
        <v>302</v>
      </c>
      <c r="B28" s="191">
        <v>3707</v>
      </c>
      <c r="C28" s="192">
        <v>1871</v>
      </c>
      <c r="D28" s="194">
        <v>1836</v>
      </c>
      <c r="E28" s="193">
        <v>3317</v>
      </c>
      <c r="F28" s="192">
        <v>1683</v>
      </c>
      <c r="G28" s="194">
        <v>1634</v>
      </c>
      <c r="H28" s="191">
        <v>2745</v>
      </c>
      <c r="I28" s="192">
        <v>1378</v>
      </c>
      <c r="J28" s="191">
        <v>1367</v>
      </c>
      <c r="K28" s="211">
        <f t="shared" si="1"/>
        <v>251</v>
      </c>
      <c r="L28" s="192">
        <v>133</v>
      </c>
      <c r="M28" s="194">
        <v>118</v>
      </c>
      <c r="N28" s="211">
        <f t="shared" si="0"/>
        <v>2626</v>
      </c>
      <c r="O28" s="192">
        <v>1340</v>
      </c>
      <c r="P28" s="195">
        <v>1286</v>
      </c>
      <c r="Q28" s="211">
        <v>2314</v>
      </c>
      <c r="R28" s="212">
        <v>1225</v>
      </c>
      <c r="S28" s="195">
        <v>1089</v>
      </c>
      <c r="T28" s="208"/>
      <c r="U28" s="208"/>
    </row>
    <row r="29" spans="1:21" ht="16.350000000000001" customHeight="1">
      <c r="A29" s="179" t="s">
        <v>308</v>
      </c>
      <c r="B29" s="180">
        <v>3866</v>
      </c>
      <c r="C29" s="181">
        <v>1984</v>
      </c>
      <c r="D29" s="183">
        <v>1882</v>
      </c>
      <c r="E29" s="182">
        <v>3503</v>
      </c>
      <c r="F29" s="181">
        <v>1781</v>
      </c>
      <c r="G29" s="183">
        <v>1722</v>
      </c>
      <c r="H29" s="180">
        <v>3018</v>
      </c>
      <c r="I29" s="181">
        <v>1476</v>
      </c>
      <c r="J29" s="180">
        <v>1542</v>
      </c>
      <c r="K29" s="206">
        <f t="shared" si="1"/>
        <v>278</v>
      </c>
      <c r="L29" s="181">
        <v>140</v>
      </c>
      <c r="M29" s="183">
        <v>138</v>
      </c>
      <c r="N29" s="206">
        <f t="shared" si="0"/>
        <v>2816</v>
      </c>
      <c r="O29" s="181">
        <v>1426</v>
      </c>
      <c r="P29" s="184">
        <v>1390</v>
      </c>
      <c r="Q29" s="206">
        <v>2517</v>
      </c>
      <c r="R29" s="207">
        <v>1244</v>
      </c>
      <c r="S29" s="184">
        <v>1273</v>
      </c>
      <c r="T29" s="208"/>
      <c r="U29" s="208"/>
    </row>
    <row r="30" spans="1:21" ht="16.350000000000001" customHeight="1">
      <c r="A30" s="141" t="s">
        <v>165</v>
      </c>
      <c r="B30" s="185">
        <v>2147</v>
      </c>
      <c r="C30" s="186">
        <v>907</v>
      </c>
      <c r="D30" s="188">
        <v>1240</v>
      </c>
      <c r="E30" s="187">
        <v>2694</v>
      </c>
      <c r="F30" s="186">
        <v>1219</v>
      </c>
      <c r="G30" s="188">
        <v>1475</v>
      </c>
      <c r="H30" s="185">
        <v>2378</v>
      </c>
      <c r="I30" s="186">
        <v>1106</v>
      </c>
      <c r="J30" s="185">
        <v>1272</v>
      </c>
      <c r="K30" s="209">
        <f t="shared" si="1"/>
        <v>210</v>
      </c>
      <c r="L30" s="186">
        <v>111</v>
      </c>
      <c r="M30" s="188">
        <v>99</v>
      </c>
      <c r="N30" s="209">
        <f t="shared" si="0"/>
        <v>2281</v>
      </c>
      <c r="O30" s="186">
        <v>1092</v>
      </c>
      <c r="P30" s="189">
        <v>1189</v>
      </c>
      <c r="Q30" s="209">
        <v>1791</v>
      </c>
      <c r="R30" s="210">
        <v>884</v>
      </c>
      <c r="S30" s="189">
        <v>907</v>
      </c>
      <c r="T30" s="208"/>
      <c r="U30" s="208"/>
    </row>
    <row r="31" spans="1:21" ht="16.350000000000001" customHeight="1">
      <c r="A31" s="141" t="s">
        <v>352</v>
      </c>
      <c r="B31" s="185">
        <v>2648</v>
      </c>
      <c r="C31" s="186">
        <v>1212</v>
      </c>
      <c r="D31" s="188">
        <v>1436</v>
      </c>
      <c r="E31" s="187">
        <v>2572</v>
      </c>
      <c r="F31" s="186">
        <v>1238</v>
      </c>
      <c r="G31" s="188">
        <v>1334</v>
      </c>
      <c r="H31" s="185">
        <v>3088</v>
      </c>
      <c r="I31" s="186">
        <v>1528</v>
      </c>
      <c r="J31" s="185">
        <v>1560</v>
      </c>
      <c r="K31" s="209">
        <f t="shared" si="1"/>
        <v>204</v>
      </c>
      <c r="L31" s="186">
        <v>112</v>
      </c>
      <c r="M31" s="188">
        <v>92</v>
      </c>
      <c r="N31" s="209">
        <f t="shared" si="0"/>
        <v>2950</v>
      </c>
      <c r="O31" s="186">
        <v>1429</v>
      </c>
      <c r="P31" s="189">
        <v>1521</v>
      </c>
      <c r="Q31" s="209">
        <v>2509</v>
      </c>
      <c r="R31" s="210">
        <v>1210</v>
      </c>
      <c r="S31" s="189">
        <v>1299</v>
      </c>
      <c r="T31" s="208"/>
      <c r="U31" s="208"/>
    </row>
    <row r="32" spans="1:21" ht="16.350000000000001" customHeight="1">
      <c r="A32" s="141" t="s">
        <v>185</v>
      </c>
      <c r="B32" s="185">
        <v>3118</v>
      </c>
      <c r="C32" s="186">
        <v>1504</v>
      </c>
      <c r="D32" s="188">
        <v>1614</v>
      </c>
      <c r="E32" s="187">
        <v>2781</v>
      </c>
      <c r="F32" s="186">
        <v>1337</v>
      </c>
      <c r="G32" s="188">
        <v>1444</v>
      </c>
      <c r="H32" s="185">
        <v>2600</v>
      </c>
      <c r="I32" s="186">
        <v>1287</v>
      </c>
      <c r="J32" s="185">
        <v>1313</v>
      </c>
      <c r="K32" s="209">
        <f t="shared" si="1"/>
        <v>177</v>
      </c>
      <c r="L32" s="186">
        <v>85</v>
      </c>
      <c r="M32" s="188">
        <v>92</v>
      </c>
      <c r="N32" s="209">
        <f t="shared" si="0"/>
        <v>3252</v>
      </c>
      <c r="O32" s="186">
        <v>1637</v>
      </c>
      <c r="P32" s="189">
        <v>1615</v>
      </c>
      <c r="Q32" s="209">
        <v>2944</v>
      </c>
      <c r="R32" s="210">
        <v>1424</v>
      </c>
      <c r="S32" s="189">
        <v>1520</v>
      </c>
      <c r="T32" s="208"/>
      <c r="U32" s="208"/>
    </row>
    <row r="33" spans="1:21" ht="16.350000000000001" customHeight="1">
      <c r="A33" s="141" t="s">
        <v>184</v>
      </c>
      <c r="B33" s="185">
        <v>3748</v>
      </c>
      <c r="C33" s="186">
        <v>1909</v>
      </c>
      <c r="D33" s="188">
        <v>1839</v>
      </c>
      <c r="E33" s="187">
        <v>3092</v>
      </c>
      <c r="F33" s="186">
        <v>1505</v>
      </c>
      <c r="G33" s="188">
        <v>1587</v>
      </c>
      <c r="H33" s="185">
        <v>2723</v>
      </c>
      <c r="I33" s="186">
        <v>1316</v>
      </c>
      <c r="J33" s="185">
        <v>1407</v>
      </c>
      <c r="K33" s="209">
        <f t="shared" ref="K33:K41" si="2">L33+M33</f>
        <v>199</v>
      </c>
      <c r="L33" s="186">
        <v>98</v>
      </c>
      <c r="M33" s="188">
        <v>101</v>
      </c>
      <c r="N33" s="209">
        <f t="shared" ref="N33:N41" si="3">O33+P33</f>
        <v>2686</v>
      </c>
      <c r="O33" s="186">
        <v>1316</v>
      </c>
      <c r="P33" s="189">
        <v>1370</v>
      </c>
      <c r="Q33" s="209">
        <v>3167</v>
      </c>
      <c r="R33" s="210">
        <v>1589</v>
      </c>
      <c r="S33" s="189">
        <v>1578</v>
      </c>
      <c r="T33" s="208"/>
      <c r="U33" s="208"/>
    </row>
    <row r="34" spans="1:21" ht="16.350000000000001" customHeight="1">
      <c r="A34" s="141" t="s">
        <v>139</v>
      </c>
      <c r="B34" s="185">
        <v>4209</v>
      </c>
      <c r="C34" s="186">
        <v>2096</v>
      </c>
      <c r="D34" s="188">
        <v>2113</v>
      </c>
      <c r="E34" s="187">
        <v>3752</v>
      </c>
      <c r="F34" s="186">
        <v>1881</v>
      </c>
      <c r="G34" s="188">
        <v>1871</v>
      </c>
      <c r="H34" s="185">
        <v>3032</v>
      </c>
      <c r="I34" s="186">
        <v>1465</v>
      </c>
      <c r="J34" s="185">
        <v>1567</v>
      </c>
      <c r="K34" s="209">
        <f t="shared" si="2"/>
        <v>270</v>
      </c>
      <c r="L34" s="186">
        <v>132</v>
      </c>
      <c r="M34" s="188">
        <v>138</v>
      </c>
      <c r="N34" s="209">
        <f t="shared" si="3"/>
        <v>2926</v>
      </c>
      <c r="O34" s="186">
        <v>1407</v>
      </c>
      <c r="P34" s="189">
        <v>1519</v>
      </c>
      <c r="Q34" s="209">
        <v>2658</v>
      </c>
      <c r="R34" s="210">
        <v>1305</v>
      </c>
      <c r="S34" s="189">
        <v>1353</v>
      </c>
      <c r="T34" s="208"/>
      <c r="U34" s="208"/>
    </row>
    <row r="35" spans="1:21" ht="16.350000000000001" customHeight="1">
      <c r="A35" s="141" t="s">
        <v>146</v>
      </c>
      <c r="B35" s="185">
        <v>3239</v>
      </c>
      <c r="C35" s="186">
        <v>1613</v>
      </c>
      <c r="D35" s="188">
        <v>1626</v>
      </c>
      <c r="E35" s="187">
        <v>4124</v>
      </c>
      <c r="F35" s="186">
        <v>2061</v>
      </c>
      <c r="G35" s="188">
        <v>2063</v>
      </c>
      <c r="H35" s="185">
        <v>3674</v>
      </c>
      <c r="I35" s="186">
        <v>1827</v>
      </c>
      <c r="J35" s="185">
        <v>1847</v>
      </c>
      <c r="K35" s="209">
        <f t="shared" si="2"/>
        <v>337</v>
      </c>
      <c r="L35" s="186">
        <v>189</v>
      </c>
      <c r="M35" s="188">
        <v>148</v>
      </c>
      <c r="N35" s="209">
        <f t="shared" si="3"/>
        <v>3240</v>
      </c>
      <c r="O35" s="186">
        <v>1563</v>
      </c>
      <c r="P35" s="189">
        <v>1677</v>
      </c>
      <c r="Q35" s="209">
        <v>2861</v>
      </c>
      <c r="R35" s="210">
        <v>1365</v>
      </c>
      <c r="S35" s="189">
        <v>1496</v>
      </c>
      <c r="T35" s="208"/>
      <c r="U35" s="208"/>
    </row>
    <row r="36" spans="1:21" ht="16.350000000000001" customHeight="1">
      <c r="A36" s="141" t="s">
        <v>8</v>
      </c>
      <c r="B36" s="185">
        <v>3104</v>
      </c>
      <c r="C36" s="186">
        <v>1475</v>
      </c>
      <c r="D36" s="188">
        <v>1629</v>
      </c>
      <c r="E36" s="187">
        <v>3212</v>
      </c>
      <c r="F36" s="186">
        <v>1605</v>
      </c>
      <c r="G36" s="188">
        <v>1607</v>
      </c>
      <c r="H36" s="185">
        <v>4040</v>
      </c>
      <c r="I36" s="186">
        <v>2024</v>
      </c>
      <c r="J36" s="185">
        <v>2016</v>
      </c>
      <c r="K36" s="209">
        <f t="shared" si="2"/>
        <v>339</v>
      </c>
      <c r="L36" s="186">
        <v>180</v>
      </c>
      <c r="M36" s="188">
        <v>159</v>
      </c>
      <c r="N36" s="209">
        <f t="shared" si="3"/>
        <v>3931</v>
      </c>
      <c r="O36" s="186">
        <v>1941</v>
      </c>
      <c r="P36" s="189">
        <v>1990</v>
      </c>
      <c r="Q36" s="209">
        <v>3220</v>
      </c>
      <c r="R36" s="210">
        <v>1549</v>
      </c>
      <c r="S36" s="189">
        <v>1671</v>
      </c>
      <c r="T36" s="208"/>
      <c r="U36" s="208"/>
    </row>
    <row r="37" spans="1:21" ht="16.350000000000001" customHeight="1">
      <c r="A37" s="141" t="s">
        <v>265</v>
      </c>
      <c r="B37" s="185">
        <v>3502</v>
      </c>
      <c r="C37" s="186">
        <v>1645</v>
      </c>
      <c r="D37" s="188">
        <v>1857</v>
      </c>
      <c r="E37" s="187">
        <v>3059</v>
      </c>
      <c r="F37" s="186">
        <v>1455</v>
      </c>
      <c r="G37" s="188">
        <v>1604</v>
      </c>
      <c r="H37" s="185">
        <v>3125</v>
      </c>
      <c r="I37" s="186">
        <v>1531</v>
      </c>
      <c r="J37" s="185">
        <v>1594</v>
      </c>
      <c r="K37" s="209">
        <f t="shared" si="2"/>
        <v>266</v>
      </c>
      <c r="L37" s="186">
        <v>123</v>
      </c>
      <c r="M37" s="188">
        <v>143</v>
      </c>
      <c r="N37" s="209">
        <f t="shared" si="3"/>
        <v>4298</v>
      </c>
      <c r="O37" s="186">
        <v>2155</v>
      </c>
      <c r="P37" s="189">
        <v>2143</v>
      </c>
      <c r="Q37" s="209">
        <v>3844</v>
      </c>
      <c r="R37" s="210">
        <v>1891</v>
      </c>
      <c r="S37" s="189">
        <v>1953</v>
      </c>
      <c r="T37" s="208"/>
      <c r="U37" s="208"/>
    </row>
    <row r="38" spans="1:21" ht="16.350000000000001" customHeight="1">
      <c r="A38" s="190" t="s">
        <v>39</v>
      </c>
      <c r="B38" s="191">
        <v>3531</v>
      </c>
      <c r="C38" s="192">
        <v>1612</v>
      </c>
      <c r="D38" s="194">
        <v>1919</v>
      </c>
      <c r="E38" s="193">
        <v>3393</v>
      </c>
      <c r="F38" s="192">
        <v>1573</v>
      </c>
      <c r="G38" s="194">
        <v>1820</v>
      </c>
      <c r="H38" s="191">
        <v>2966</v>
      </c>
      <c r="I38" s="192">
        <v>1395</v>
      </c>
      <c r="J38" s="191">
        <v>1571</v>
      </c>
      <c r="K38" s="211">
        <f t="shared" si="2"/>
        <v>245</v>
      </c>
      <c r="L38" s="192">
        <v>125</v>
      </c>
      <c r="M38" s="194">
        <v>120</v>
      </c>
      <c r="N38" s="211">
        <f t="shared" si="3"/>
        <v>3315</v>
      </c>
      <c r="O38" s="192">
        <v>1599</v>
      </c>
      <c r="P38" s="195">
        <v>1716</v>
      </c>
      <c r="Q38" s="211">
        <v>4222</v>
      </c>
      <c r="R38" s="212">
        <v>2076</v>
      </c>
      <c r="S38" s="195">
        <v>2146</v>
      </c>
      <c r="T38" s="208"/>
      <c r="U38" s="208"/>
    </row>
    <row r="39" spans="1:21" ht="16.350000000000001" customHeight="1">
      <c r="A39" s="179" t="s">
        <v>319</v>
      </c>
      <c r="B39" s="180">
        <v>2898</v>
      </c>
      <c r="C39" s="181">
        <v>1203</v>
      </c>
      <c r="D39" s="183">
        <v>1695</v>
      </c>
      <c r="E39" s="182">
        <v>3349</v>
      </c>
      <c r="F39" s="181">
        <v>1491</v>
      </c>
      <c r="G39" s="183">
        <v>1858</v>
      </c>
      <c r="H39" s="180">
        <v>3199</v>
      </c>
      <c r="I39" s="181">
        <v>1455</v>
      </c>
      <c r="J39" s="180">
        <v>1744</v>
      </c>
      <c r="K39" s="206">
        <f t="shared" si="2"/>
        <v>322</v>
      </c>
      <c r="L39" s="181">
        <v>140</v>
      </c>
      <c r="M39" s="183">
        <v>182</v>
      </c>
      <c r="N39" s="206">
        <f t="shared" si="3"/>
        <v>3090</v>
      </c>
      <c r="O39" s="181">
        <v>1435</v>
      </c>
      <c r="P39" s="184">
        <v>1655</v>
      </c>
      <c r="Q39" s="206">
        <v>3215</v>
      </c>
      <c r="R39" s="207">
        <v>1527</v>
      </c>
      <c r="S39" s="184">
        <v>1688</v>
      </c>
      <c r="T39" s="208"/>
      <c r="U39" s="208"/>
    </row>
    <row r="40" spans="1:21" ht="16.350000000000001" customHeight="1">
      <c r="A40" s="141" t="s">
        <v>313</v>
      </c>
      <c r="B40" s="185">
        <v>2216</v>
      </c>
      <c r="C40" s="186">
        <v>898</v>
      </c>
      <c r="D40" s="188">
        <v>1318</v>
      </c>
      <c r="E40" s="187">
        <v>2660</v>
      </c>
      <c r="F40" s="186">
        <v>1037</v>
      </c>
      <c r="G40" s="188">
        <v>1623</v>
      </c>
      <c r="H40" s="185">
        <v>3108</v>
      </c>
      <c r="I40" s="186">
        <v>1307</v>
      </c>
      <c r="J40" s="185">
        <v>1801</v>
      </c>
      <c r="K40" s="209">
        <f t="shared" si="2"/>
        <v>339</v>
      </c>
      <c r="L40" s="186">
        <v>149</v>
      </c>
      <c r="M40" s="188">
        <v>190</v>
      </c>
      <c r="N40" s="209">
        <f t="shared" si="3"/>
        <v>3305</v>
      </c>
      <c r="O40" s="186">
        <v>1439</v>
      </c>
      <c r="P40" s="189">
        <v>1866</v>
      </c>
      <c r="Q40" s="209">
        <v>2875</v>
      </c>
      <c r="R40" s="210">
        <v>1286</v>
      </c>
      <c r="S40" s="189">
        <v>1589</v>
      </c>
      <c r="T40" s="208"/>
      <c r="U40" s="208"/>
    </row>
    <row r="41" spans="1:21" ht="16.350000000000001" customHeight="1">
      <c r="A41" s="196" t="s">
        <v>81</v>
      </c>
      <c r="B41" s="197">
        <v>3777</v>
      </c>
      <c r="C41" s="198">
        <v>1277</v>
      </c>
      <c r="D41" s="200">
        <v>2500</v>
      </c>
      <c r="E41" s="199">
        <v>4361</v>
      </c>
      <c r="F41" s="198">
        <v>1468</v>
      </c>
      <c r="G41" s="200">
        <v>2893</v>
      </c>
      <c r="H41" s="197">
        <v>5313</v>
      </c>
      <c r="I41" s="198">
        <v>1756</v>
      </c>
      <c r="J41" s="197">
        <v>3557</v>
      </c>
      <c r="K41" s="213">
        <f t="shared" si="2"/>
        <v>509</v>
      </c>
      <c r="L41" s="198">
        <v>176</v>
      </c>
      <c r="M41" s="200">
        <v>333</v>
      </c>
      <c r="N41" s="213">
        <f t="shared" si="3"/>
        <v>7330</v>
      </c>
      <c r="O41" s="198">
        <v>2484</v>
      </c>
      <c r="P41" s="214">
        <v>4846</v>
      </c>
      <c r="Q41" s="213">
        <v>8145</v>
      </c>
      <c r="R41" s="215">
        <v>2813</v>
      </c>
      <c r="S41" s="214">
        <v>5332</v>
      </c>
    </row>
    <row r="42" spans="1:21" s="114" customFormat="1" ht="16.5" customHeight="1">
      <c r="A42" s="90" t="s">
        <v>454</v>
      </c>
      <c r="B42" s="28" t="s">
        <v>452</v>
      </c>
      <c r="C42" s="216"/>
      <c r="D42" s="217"/>
      <c r="E42" s="216"/>
      <c r="F42" s="218"/>
      <c r="G42" s="218"/>
      <c r="H42" s="216"/>
      <c r="I42" s="216"/>
      <c r="J42" s="165"/>
      <c r="K42" s="165"/>
      <c r="L42" s="165"/>
      <c r="M42" s="165"/>
      <c r="N42" s="165"/>
      <c r="O42" s="165"/>
      <c r="P42" s="165"/>
    </row>
    <row r="43" spans="1:21" s="114" customFormat="1" ht="16.5" customHeight="1">
      <c r="A43" s="219" t="s">
        <v>453</v>
      </c>
      <c r="B43" s="220" t="s">
        <v>451</v>
      </c>
      <c r="C43" s="216"/>
      <c r="D43" s="216"/>
      <c r="E43" s="216"/>
      <c r="F43" s="216"/>
      <c r="G43" s="216"/>
      <c r="H43" s="1"/>
      <c r="I43" s="216"/>
      <c r="J43" s="221"/>
      <c r="K43" s="221"/>
      <c r="L43" s="221"/>
      <c r="M43" s="221"/>
      <c r="N43" s="221"/>
      <c r="O43" s="165"/>
      <c r="P43" s="165"/>
    </row>
    <row r="44" spans="1:21" s="114" customFormat="1" ht="16.5" customHeight="1">
      <c r="A44" s="222"/>
      <c r="B44" s="220" t="s">
        <v>434</v>
      </c>
      <c r="C44" s="216"/>
      <c r="D44" s="216"/>
      <c r="E44" s="216"/>
      <c r="F44" s="216"/>
      <c r="G44" s="216"/>
      <c r="H44" s="1"/>
      <c r="I44" s="216"/>
      <c r="J44" s="221"/>
      <c r="K44" s="221"/>
      <c r="L44" s="221"/>
      <c r="M44" s="221"/>
      <c r="N44" s="221"/>
      <c r="O44" s="165"/>
      <c r="P44" s="165"/>
    </row>
    <row r="45" spans="1:21" s="114" customFormat="1" ht="16.5" customHeight="1">
      <c r="A45" s="222"/>
      <c r="B45" s="220" t="s">
        <v>435</v>
      </c>
      <c r="C45" s="216"/>
      <c r="D45" s="216"/>
      <c r="E45" s="216"/>
      <c r="F45" s="216"/>
      <c r="G45" s="216"/>
      <c r="H45" s="1"/>
      <c r="I45" s="216"/>
      <c r="J45" s="221"/>
      <c r="K45" s="221"/>
      <c r="L45" s="221"/>
      <c r="M45" s="221"/>
      <c r="N45" s="221"/>
      <c r="O45" s="165"/>
      <c r="P45" s="165"/>
    </row>
    <row r="46" spans="1:21" s="114" customFormat="1" ht="16.5" customHeight="1">
      <c r="A46" s="216"/>
      <c r="B46" s="216"/>
      <c r="C46" s="216"/>
      <c r="D46" s="216"/>
      <c r="E46" s="216"/>
      <c r="F46" s="216"/>
      <c r="G46" s="218"/>
      <c r="H46" s="218"/>
      <c r="I46" s="218"/>
      <c r="N46" s="165"/>
      <c r="O46" s="165"/>
      <c r="P46" s="165"/>
    </row>
    <row r="48" spans="1:21">
      <c r="A48" s="221"/>
      <c r="B48" s="221"/>
      <c r="C48" s="221"/>
      <c r="D48" s="221"/>
      <c r="E48" s="221"/>
      <c r="F48" s="221"/>
      <c r="G48" s="221"/>
    </row>
  </sheetData>
  <mergeCells count="16">
    <mergeCell ref="Q22:S23"/>
    <mergeCell ref="H23:J23"/>
    <mergeCell ref="K23:M23"/>
    <mergeCell ref="A22:A24"/>
    <mergeCell ref="B22:D23"/>
    <mergeCell ref="E22:G23"/>
    <mergeCell ref="H22:M22"/>
    <mergeCell ref="N22:P23"/>
    <mergeCell ref="R1:S1"/>
    <mergeCell ref="A2:A3"/>
    <mergeCell ref="B2:D2"/>
    <mergeCell ref="E2:G2"/>
    <mergeCell ref="H2:J2"/>
    <mergeCell ref="K2:M2"/>
    <mergeCell ref="N2:P2"/>
    <mergeCell ref="Q2:S2"/>
  </mergeCells>
  <phoneticPr fontId="33"/>
  <pageMargins left="0.98425196850393704" right="0.98425196850393704" top="0.59055118110236227" bottom="0.39370078740157483" header="0.51181102362204722" footer="0.19685039370078741"/>
  <pageSetup paperSize="9" scale="77" firstPageNumber="0" orientation="landscape" r:id="rId1"/>
  <headerFooter alignWithMargins="0">
    <oddFooter>&amp;R&amp;"ＭＳ Ｐ明朝,標準"&amp;10－５－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zoomScaleNormal="90" zoomScaleSheetLayoutView="100" workbookViewId="0">
      <selection activeCell="L1" sqref="A1:XFD1048576"/>
    </sheetView>
  </sheetViews>
  <sheetFormatPr defaultRowHeight="13.5"/>
  <cols>
    <col min="1" max="1" width="12.625" style="32" customWidth="1"/>
    <col min="2" max="2" width="9.25" style="32" customWidth="1"/>
    <col min="3" max="15" width="7.625" style="32" customWidth="1"/>
    <col min="16" max="16384" width="9" style="32"/>
  </cols>
  <sheetData>
    <row r="1" spans="1:16" ht="16.5" customHeight="1">
      <c r="A1" s="403" t="s">
        <v>321</v>
      </c>
      <c r="B1" s="403"/>
      <c r="C1" s="403"/>
      <c r="D1" s="128"/>
      <c r="E1" s="129"/>
      <c r="F1" s="129"/>
      <c r="G1" s="129"/>
      <c r="H1" s="129"/>
      <c r="I1" s="129"/>
      <c r="J1" s="129"/>
      <c r="K1" s="129"/>
      <c r="L1" s="129"/>
      <c r="M1" s="495" t="s">
        <v>460</v>
      </c>
      <c r="N1" s="495"/>
      <c r="O1" s="495"/>
    </row>
    <row r="2" spans="1:16" ht="50.1" customHeight="1">
      <c r="A2" s="130" t="s">
        <v>410</v>
      </c>
      <c r="B2" s="131" t="s">
        <v>131</v>
      </c>
      <c r="C2" s="132" t="s">
        <v>173</v>
      </c>
      <c r="D2" s="133" t="s">
        <v>366</v>
      </c>
      <c r="E2" s="133" t="s">
        <v>394</v>
      </c>
      <c r="F2" s="133" t="s">
        <v>42</v>
      </c>
      <c r="G2" s="133" t="s">
        <v>150</v>
      </c>
      <c r="H2" s="133" t="s">
        <v>303</v>
      </c>
      <c r="I2" s="133" t="s">
        <v>154</v>
      </c>
      <c r="J2" s="133" t="s">
        <v>388</v>
      </c>
      <c r="K2" s="133" t="s">
        <v>23</v>
      </c>
      <c r="L2" s="133" t="s">
        <v>371</v>
      </c>
      <c r="M2" s="133" t="s">
        <v>224</v>
      </c>
      <c r="N2" s="134" t="s">
        <v>101</v>
      </c>
      <c r="O2" s="135" t="s">
        <v>41</v>
      </c>
    </row>
    <row r="3" spans="1:16" ht="54" customHeight="1">
      <c r="A3" s="136" t="s">
        <v>59</v>
      </c>
      <c r="B3" s="137">
        <v>50720</v>
      </c>
      <c r="C3" s="138">
        <v>2465</v>
      </c>
      <c r="D3" s="139">
        <v>7418</v>
      </c>
      <c r="E3" s="139">
        <v>5518</v>
      </c>
      <c r="F3" s="139">
        <v>5824</v>
      </c>
      <c r="G3" s="139">
        <v>3251</v>
      </c>
      <c r="H3" s="139">
        <v>4087</v>
      </c>
      <c r="I3" s="139">
        <v>1018</v>
      </c>
      <c r="J3" s="139">
        <v>5278</v>
      </c>
      <c r="K3" s="139">
        <v>1461</v>
      </c>
      <c r="L3" s="139">
        <v>2211</v>
      </c>
      <c r="M3" s="139">
        <v>6655</v>
      </c>
      <c r="N3" s="139">
        <v>1696</v>
      </c>
      <c r="O3" s="140">
        <v>3838</v>
      </c>
    </row>
    <row r="4" spans="1:16" ht="49.5" hidden="1" customHeight="1">
      <c r="A4" s="141" t="s">
        <v>12</v>
      </c>
      <c r="B4" s="142">
        <v>52592</v>
      </c>
      <c r="C4" s="138">
        <v>2482</v>
      </c>
      <c r="D4" s="139">
        <v>7276</v>
      </c>
      <c r="E4" s="139">
        <v>5460</v>
      </c>
      <c r="F4" s="139">
        <v>6039</v>
      </c>
      <c r="G4" s="139">
        <v>3504</v>
      </c>
      <c r="H4" s="139">
        <v>4567</v>
      </c>
      <c r="I4" s="139">
        <v>1103</v>
      </c>
      <c r="J4" s="139">
        <v>5531</v>
      </c>
      <c r="K4" s="139">
        <v>1603</v>
      </c>
      <c r="L4" s="139">
        <v>2408</v>
      </c>
      <c r="M4" s="139">
        <v>6624</v>
      </c>
      <c r="N4" s="139">
        <v>1814</v>
      </c>
      <c r="O4" s="140">
        <v>4181</v>
      </c>
    </row>
    <row r="5" spans="1:16" ht="50.1" customHeight="1">
      <c r="A5" s="143" t="s">
        <v>80</v>
      </c>
      <c r="B5" s="142">
        <f t="shared" ref="B5:O5" si="0">B3-B4</f>
        <v>-1872</v>
      </c>
      <c r="C5" s="144">
        <f t="shared" si="0"/>
        <v>-17</v>
      </c>
      <c r="D5" s="145">
        <f t="shared" si="0"/>
        <v>142</v>
      </c>
      <c r="E5" s="145">
        <f t="shared" si="0"/>
        <v>58</v>
      </c>
      <c r="F5" s="145">
        <f t="shared" si="0"/>
        <v>-215</v>
      </c>
      <c r="G5" s="145">
        <f t="shared" si="0"/>
        <v>-253</v>
      </c>
      <c r="H5" s="145">
        <f t="shared" si="0"/>
        <v>-480</v>
      </c>
      <c r="I5" s="145">
        <f t="shared" si="0"/>
        <v>-85</v>
      </c>
      <c r="J5" s="145">
        <f t="shared" si="0"/>
        <v>-253</v>
      </c>
      <c r="K5" s="145">
        <f t="shared" si="0"/>
        <v>-142</v>
      </c>
      <c r="L5" s="145">
        <f t="shared" si="0"/>
        <v>-197</v>
      </c>
      <c r="M5" s="145">
        <f t="shared" si="0"/>
        <v>31</v>
      </c>
      <c r="N5" s="145">
        <f t="shared" si="0"/>
        <v>-118</v>
      </c>
      <c r="O5" s="146">
        <f t="shared" si="0"/>
        <v>-343</v>
      </c>
    </row>
    <row r="6" spans="1:16" ht="49.5" customHeight="1">
      <c r="A6" s="147" t="s">
        <v>44</v>
      </c>
      <c r="B6" s="148">
        <v>23732</v>
      </c>
      <c r="C6" s="149">
        <v>1150</v>
      </c>
      <c r="D6" s="150">
        <v>3475</v>
      </c>
      <c r="E6" s="150">
        <v>2604</v>
      </c>
      <c r="F6" s="150">
        <v>2623</v>
      </c>
      <c r="G6" s="150">
        <v>1475</v>
      </c>
      <c r="H6" s="150">
        <v>1827</v>
      </c>
      <c r="I6" s="150">
        <v>507</v>
      </c>
      <c r="J6" s="150">
        <v>2500</v>
      </c>
      <c r="K6" s="150">
        <v>707</v>
      </c>
      <c r="L6" s="150">
        <v>1067</v>
      </c>
      <c r="M6" s="150">
        <v>3105</v>
      </c>
      <c r="N6" s="151">
        <v>828</v>
      </c>
      <c r="O6" s="152">
        <v>1864</v>
      </c>
    </row>
    <row r="7" spans="1:16" ht="50.1" customHeight="1">
      <c r="A7" s="153" t="s">
        <v>289</v>
      </c>
      <c r="B7" s="154">
        <v>26988</v>
      </c>
      <c r="C7" s="155">
        <v>1315</v>
      </c>
      <c r="D7" s="156">
        <v>3943</v>
      </c>
      <c r="E7" s="156">
        <v>2914</v>
      </c>
      <c r="F7" s="156">
        <v>3201</v>
      </c>
      <c r="G7" s="156">
        <v>1776</v>
      </c>
      <c r="H7" s="156">
        <v>2260</v>
      </c>
      <c r="I7" s="156">
        <v>511</v>
      </c>
      <c r="J7" s="156">
        <v>2778</v>
      </c>
      <c r="K7" s="156">
        <v>754</v>
      </c>
      <c r="L7" s="156">
        <v>1144</v>
      </c>
      <c r="M7" s="156">
        <v>3550</v>
      </c>
      <c r="N7" s="157">
        <v>868</v>
      </c>
      <c r="O7" s="158">
        <v>1974</v>
      </c>
    </row>
    <row r="8" spans="1:16" ht="50.1" customHeight="1">
      <c r="A8" s="159" t="s">
        <v>20</v>
      </c>
      <c r="B8" s="160">
        <f>SUM(C8:O8)</f>
        <v>18266</v>
      </c>
      <c r="C8" s="161">
        <v>844</v>
      </c>
      <c r="D8" s="162">
        <v>3013</v>
      </c>
      <c r="E8" s="162">
        <v>1959</v>
      </c>
      <c r="F8" s="162">
        <v>2283</v>
      </c>
      <c r="G8" s="162">
        <v>1408</v>
      </c>
      <c r="H8" s="162">
        <v>1564</v>
      </c>
      <c r="I8" s="162">
        <v>300</v>
      </c>
      <c r="J8" s="162">
        <v>1718</v>
      </c>
      <c r="K8" s="162">
        <v>464</v>
      </c>
      <c r="L8" s="162">
        <v>669</v>
      </c>
      <c r="M8" s="162">
        <v>2316</v>
      </c>
      <c r="N8" s="163">
        <v>536</v>
      </c>
      <c r="O8" s="164">
        <v>1192</v>
      </c>
    </row>
    <row r="9" spans="1:16" s="114" customFormat="1" ht="16.5" customHeight="1">
      <c r="A9" s="29" t="s">
        <v>438</v>
      </c>
      <c r="B9" s="165"/>
      <c r="C9" s="166"/>
      <c r="D9" s="165"/>
      <c r="G9" s="32"/>
      <c r="H9" s="165"/>
      <c r="I9" s="165"/>
      <c r="J9" s="165"/>
      <c r="K9" s="165"/>
      <c r="L9" s="165"/>
      <c r="M9" s="165"/>
      <c r="N9" s="165"/>
      <c r="O9" s="165"/>
      <c r="P9" s="165"/>
    </row>
    <row r="10" spans="1:16">
      <c r="A10" s="114"/>
      <c r="B10" s="114"/>
      <c r="C10" s="114"/>
      <c r="D10" s="114"/>
      <c r="E10" s="114"/>
      <c r="F10" s="114"/>
      <c r="G10" s="114"/>
      <c r="H10" s="114"/>
    </row>
  </sheetData>
  <mergeCells count="1">
    <mergeCell ref="M1:O1"/>
  </mergeCells>
  <phoneticPr fontId="33"/>
  <pageMargins left="0.98425196850393704" right="0.98425196850393704" top="0.78740157480314965" bottom="0.39370078740157483" header="0.51181102362204722" footer="0.19685039370078741"/>
  <pageSetup paperSize="9" firstPageNumber="0" orientation="landscape" r:id="rId1"/>
  <headerFooter alignWithMargins="0">
    <oddFooter>&amp;L&amp;"ＭＳ Ｐ明朝,標準"－６－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view="pageBreakPreview" topLeftCell="A13" zoomScaleNormal="100" zoomScaleSheetLayoutView="100" workbookViewId="0">
      <selection activeCell="L1" sqref="A1:XFD1048576"/>
    </sheetView>
  </sheetViews>
  <sheetFormatPr defaultRowHeight="13.5"/>
  <cols>
    <col min="1" max="1" width="6.875" style="32" customWidth="1"/>
    <col min="2" max="2" width="7" style="32" bestFit="1" customWidth="1"/>
    <col min="3" max="7" width="5.5" style="32" customWidth="1"/>
    <col min="8" max="8" width="5.375" style="32" customWidth="1"/>
    <col min="9" max="22" width="5.5" style="32" customWidth="1"/>
    <col min="23" max="23" width="7.5" style="32" customWidth="1"/>
    <col min="24" max="24" width="4.75" style="32" bestFit="1" customWidth="1"/>
    <col min="25" max="27" width="5.375" style="32" customWidth="1"/>
    <col min="28" max="16384" width="9" style="32"/>
  </cols>
  <sheetData>
    <row r="1" spans="1:24" s="57" customFormat="1" ht="16.5" customHeight="1">
      <c r="A1" s="403" t="s">
        <v>389</v>
      </c>
      <c r="B1" s="120"/>
      <c r="C1" s="120"/>
      <c r="D1" s="120"/>
      <c r="E1" s="120"/>
      <c r="F1" s="120"/>
      <c r="G1" s="120"/>
      <c r="H1" s="120"/>
      <c r="I1" s="120"/>
      <c r="J1" s="120"/>
    </row>
    <row r="2" spans="1:24" s="121" customFormat="1" ht="15" customHeight="1">
      <c r="A2" s="33" t="s">
        <v>298</v>
      </c>
      <c r="B2" s="34"/>
      <c r="C2" s="34"/>
      <c r="D2" s="34"/>
      <c r="E2" s="34"/>
      <c r="F2" s="34"/>
      <c r="G2" s="34"/>
      <c r="H2" s="34"/>
      <c r="I2" s="34"/>
      <c r="J2" s="34"/>
      <c r="K2" s="34"/>
      <c r="L2" s="34"/>
      <c r="M2" s="34"/>
      <c r="N2" s="34"/>
      <c r="O2" s="591"/>
      <c r="P2" s="591"/>
      <c r="Q2" s="34"/>
      <c r="W2" s="591" t="s">
        <v>176</v>
      </c>
      <c r="X2" s="591"/>
    </row>
    <row r="3" spans="1:24" ht="12" customHeight="1">
      <c r="A3" s="35" t="s">
        <v>314</v>
      </c>
      <c r="B3" s="36" t="s">
        <v>202</v>
      </c>
      <c r="C3" s="122" t="s">
        <v>401</v>
      </c>
      <c r="D3" s="122" t="s">
        <v>163</v>
      </c>
      <c r="E3" s="122" t="s">
        <v>248</v>
      </c>
      <c r="F3" s="122" t="s">
        <v>49</v>
      </c>
      <c r="G3" s="122" t="s">
        <v>79</v>
      </c>
      <c r="H3" s="122" t="s">
        <v>403</v>
      </c>
      <c r="I3" s="122" t="s">
        <v>121</v>
      </c>
      <c r="J3" s="122" t="s">
        <v>381</v>
      </c>
      <c r="K3" s="122" t="s">
        <v>9</v>
      </c>
      <c r="L3" s="122" t="s">
        <v>170</v>
      </c>
      <c r="M3" s="122" t="s">
        <v>94</v>
      </c>
      <c r="N3" s="122" t="s">
        <v>291</v>
      </c>
      <c r="O3" s="122" t="s">
        <v>392</v>
      </c>
      <c r="P3" s="122" t="s">
        <v>171</v>
      </c>
      <c r="Q3" s="122" t="s">
        <v>152</v>
      </c>
      <c r="R3" s="122" t="s">
        <v>201</v>
      </c>
      <c r="S3" s="122" t="s">
        <v>107</v>
      </c>
      <c r="T3" s="122" t="s">
        <v>380</v>
      </c>
      <c r="U3" s="122" t="s">
        <v>350</v>
      </c>
      <c r="V3" s="122" t="s">
        <v>414</v>
      </c>
      <c r="W3" s="123" t="s">
        <v>227</v>
      </c>
      <c r="X3" s="124" t="s">
        <v>72</v>
      </c>
    </row>
    <row r="4" spans="1:24" s="30" customFormat="1" ht="12" customHeight="1">
      <c r="A4" s="37" t="s">
        <v>253</v>
      </c>
      <c r="B4" s="38">
        <v>2465</v>
      </c>
      <c r="C4" s="39">
        <v>122</v>
      </c>
      <c r="D4" s="39">
        <v>110</v>
      </c>
      <c r="E4" s="39">
        <v>109</v>
      </c>
      <c r="F4" s="39">
        <v>116</v>
      </c>
      <c r="G4" s="39">
        <v>85</v>
      </c>
      <c r="H4" s="39">
        <v>138</v>
      </c>
      <c r="I4" s="39">
        <v>145</v>
      </c>
      <c r="J4" s="39">
        <v>150</v>
      </c>
      <c r="K4" s="39">
        <v>121</v>
      </c>
      <c r="L4" s="39">
        <v>122</v>
      </c>
      <c r="M4" s="39">
        <v>184</v>
      </c>
      <c r="N4" s="39">
        <v>196</v>
      </c>
      <c r="O4" s="39">
        <v>209</v>
      </c>
      <c r="P4" s="39">
        <v>166</v>
      </c>
      <c r="Q4" s="39">
        <v>125</v>
      </c>
      <c r="R4" s="39">
        <v>137</v>
      </c>
      <c r="S4" s="39">
        <v>123</v>
      </c>
      <c r="T4" s="39">
        <v>62</v>
      </c>
      <c r="U4" s="39">
        <v>34</v>
      </c>
      <c r="V4" s="39">
        <v>9</v>
      </c>
      <c r="W4" s="39">
        <v>1</v>
      </c>
      <c r="X4" s="40">
        <v>1</v>
      </c>
    </row>
    <row r="5" spans="1:24" s="30" customFormat="1" ht="12" customHeight="1">
      <c r="A5" s="41" t="s">
        <v>136</v>
      </c>
      <c r="B5" s="42">
        <v>7418</v>
      </c>
      <c r="C5" s="43">
        <v>373</v>
      </c>
      <c r="D5" s="43">
        <v>327</v>
      </c>
      <c r="E5" s="43">
        <v>310</v>
      </c>
      <c r="F5" s="43">
        <v>480</v>
      </c>
      <c r="G5" s="43">
        <v>337</v>
      </c>
      <c r="H5" s="43">
        <v>406</v>
      </c>
      <c r="I5" s="43">
        <v>514</v>
      </c>
      <c r="J5" s="43">
        <v>553</v>
      </c>
      <c r="K5" s="43">
        <v>415</v>
      </c>
      <c r="L5" s="43">
        <v>401</v>
      </c>
      <c r="M5" s="43">
        <v>445</v>
      </c>
      <c r="N5" s="43">
        <v>465</v>
      </c>
      <c r="O5" s="43">
        <v>548</v>
      </c>
      <c r="P5" s="43">
        <v>374</v>
      </c>
      <c r="Q5" s="43">
        <v>352</v>
      </c>
      <c r="R5" s="43">
        <v>365</v>
      </c>
      <c r="S5" s="43">
        <v>326</v>
      </c>
      <c r="T5" s="43">
        <v>206</v>
      </c>
      <c r="U5" s="43">
        <v>104</v>
      </c>
      <c r="V5" s="43">
        <v>32</v>
      </c>
      <c r="W5" s="43">
        <v>8</v>
      </c>
      <c r="X5" s="44">
        <v>77</v>
      </c>
    </row>
    <row r="6" spans="1:24" s="30" customFormat="1" ht="12" customHeight="1">
      <c r="A6" s="41" t="s">
        <v>167</v>
      </c>
      <c r="B6" s="42">
        <v>5518</v>
      </c>
      <c r="C6" s="43">
        <v>260</v>
      </c>
      <c r="D6" s="43">
        <v>223</v>
      </c>
      <c r="E6" s="43">
        <v>277</v>
      </c>
      <c r="F6" s="43">
        <v>243</v>
      </c>
      <c r="G6" s="43">
        <v>218</v>
      </c>
      <c r="H6" s="43">
        <v>300</v>
      </c>
      <c r="I6" s="43">
        <v>377</v>
      </c>
      <c r="J6" s="43">
        <v>349</v>
      </c>
      <c r="K6" s="43">
        <v>320</v>
      </c>
      <c r="L6" s="43">
        <v>360</v>
      </c>
      <c r="M6" s="43">
        <v>345</v>
      </c>
      <c r="N6" s="43">
        <v>416</v>
      </c>
      <c r="O6" s="43">
        <v>426</v>
      </c>
      <c r="P6" s="43">
        <v>333</v>
      </c>
      <c r="Q6" s="43">
        <v>249</v>
      </c>
      <c r="R6" s="43">
        <v>262</v>
      </c>
      <c r="S6" s="43">
        <v>217</v>
      </c>
      <c r="T6" s="43">
        <v>173</v>
      </c>
      <c r="U6" s="43">
        <v>85</v>
      </c>
      <c r="V6" s="43">
        <v>31</v>
      </c>
      <c r="W6" s="43">
        <v>12</v>
      </c>
      <c r="X6" s="44">
        <v>42</v>
      </c>
    </row>
    <row r="7" spans="1:24" s="30" customFormat="1" ht="12" customHeight="1">
      <c r="A7" s="41" t="s">
        <v>182</v>
      </c>
      <c r="B7" s="42">
        <v>5824</v>
      </c>
      <c r="C7" s="43">
        <v>275</v>
      </c>
      <c r="D7" s="43">
        <v>233</v>
      </c>
      <c r="E7" s="43">
        <v>305</v>
      </c>
      <c r="F7" s="43">
        <v>299</v>
      </c>
      <c r="G7" s="43">
        <v>227</v>
      </c>
      <c r="H7" s="43">
        <v>353</v>
      </c>
      <c r="I7" s="43">
        <v>387</v>
      </c>
      <c r="J7" s="43">
        <v>419</v>
      </c>
      <c r="K7" s="43">
        <v>334</v>
      </c>
      <c r="L7" s="43">
        <v>341</v>
      </c>
      <c r="M7" s="43">
        <v>333</v>
      </c>
      <c r="N7" s="43">
        <v>354</v>
      </c>
      <c r="O7" s="43">
        <v>432</v>
      </c>
      <c r="P7" s="43">
        <v>345</v>
      </c>
      <c r="Q7" s="43">
        <v>306</v>
      </c>
      <c r="R7" s="43">
        <v>286</v>
      </c>
      <c r="S7" s="43">
        <v>252</v>
      </c>
      <c r="T7" s="43">
        <v>171</v>
      </c>
      <c r="U7" s="43">
        <v>99</v>
      </c>
      <c r="V7" s="43">
        <v>29</v>
      </c>
      <c r="W7" s="43">
        <v>6</v>
      </c>
      <c r="X7" s="44">
        <v>38</v>
      </c>
    </row>
    <row r="8" spans="1:24" s="30" customFormat="1" ht="12" customHeight="1">
      <c r="A8" s="41" t="s">
        <v>257</v>
      </c>
      <c r="B8" s="42">
        <v>3251</v>
      </c>
      <c r="C8" s="43">
        <v>119</v>
      </c>
      <c r="D8" s="43">
        <v>108</v>
      </c>
      <c r="E8" s="43">
        <v>133</v>
      </c>
      <c r="F8" s="43">
        <f>F24+F40</f>
        <v>130</v>
      </c>
      <c r="G8" s="43">
        <v>66</v>
      </c>
      <c r="H8" s="43">
        <v>113</v>
      </c>
      <c r="I8" s="43">
        <v>120</v>
      </c>
      <c r="J8" s="43">
        <v>200</v>
      </c>
      <c r="K8" s="43">
        <v>183</v>
      </c>
      <c r="L8" s="43">
        <f>L24+L40</f>
        <v>202</v>
      </c>
      <c r="M8" s="43">
        <v>203</v>
      </c>
      <c r="N8" s="43">
        <v>223</v>
      </c>
      <c r="O8" s="43">
        <v>312</v>
      </c>
      <c r="P8" s="43">
        <v>229</v>
      </c>
      <c r="Q8" s="43">
        <v>214</v>
      </c>
      <c r="R8" s="43">
        <v>259</v>
      </c>
      <c r="S8" s="43">
        <v>217</v>
      </c>
      <c r="T8" s="43">
        <v>145</v>
      </c>
      <c r="U8" s="43">
        <v>50</v>
      </c>
      <c r="V8" s="43">
        <v>14</v>
      </c>
      <c r="W8" s="43">
        <v>3</v>
      </c>
      <c r="X8" s="44">
        <v>8</v>
      </c>
    </row>
    <row r="9" spans="1:24" s="30" customFormat="1" ht="12" customHeight="1">
      <c r="A9" s="41" t="s">
        <v>27</v>
      </c>
      <c r="B9" s="42">
        <v>4087</v>
      </c>
      <c r="C9" s="43">
        <v>95</v>
      </c>
      <c r="D9" s="43">
        <v>137</v>
      </c>
      <c r="E9" s="43">
        <v>208</v>
      </c>
      <c r="F9" s="43">
        <v>218</v>
      </c>
      <c r="G9" s="43">
        <v>96</v>
      </c>
      <c r="H9" s="43">
        <v>139</v>
      </c>
      <c r="I9" s="43">
        <v>153</v>
      </c>
      <c r="J9" s="43">
        <v>193</v>
      </c>
      <c r="K9" s="43">
        <v>214</v>
      </c>
      <c r="L9" s="43">
        <v>245</v>
      </c>
      <c r="M9" s="43">
        <v>255</v>
      </c>
      <c r="N9" s="43">
        <v>252</v>
      </c>
      <c r="O9" s="43">
        <v>341</v>
      </c>
      <c r="P9" s="43">
        <v>313</v>
      </c>
      <c r="Q9" s="43">
        <v>327</v>
      </c>
      <c r="R9" s="43">
        <v>339</v>
      </c>
      <c r="S9" s="43">
        <v>268</v>
      </c>
      <c r="T9" s="43">
        <v>172</v>
      </c>
      <c r="U9" s="43">
        <v>81</v>
      </c>
      <c r="V9" s="43">
        <v>37</v>
      </c>
      <c r="W9" s="43">
        <v>4</v>
      </c>
      <c r="X9" s="44">
        <f>X25+X41</f>
        <v>0</v>
      </c>
    </row>
    <row r="10" spans="1:24" s="30" customFormat="1" ht="12" customHeight="1">
      <c r="A10" s="41" t="s">
        <v>29</v>
      </c>
      <c r="B10" s="42">
        <v>1018</v>
      </c>
      <c r="C10" s="43">
        <v>27</v>
      </c>
      <c r="D10" s="43">
        <v>41</v>
      </c>
      <c r="E10" s="43">
        <v>36</v>
      </c>
      <c r="F10" s="43">
        <v>42</v>
      </c>
      <c r="G10" s="43">
        <v>39</v>
      </c>
      <c r="H10" s="43">
        <v>54</v>
      </c>
      <c r="I10" s="43">
        <v>56</v>
      </c>
      <c r="J10" s="43">
        <v>39</v>
      </c>
      <c r="K10" s="43">
        <v>42</v>
      </c>
      <c r="L10" s="43">
        <v>64</v>
      </c>
      <c r="M10" s="43">
        <v>69</v>
      </c>
      <c r="N10" s="43">
        <v>94</v>
      </c>
      <c r="O10" s="43">
        <v>80</v>
      </c>
      <c r="P10" s="43">
        <v>53</v>
      </c>
      <c r="Q10" s="43">
        <v>66</v>
      </c>
      <c r="R10" s="43">
        <v>88</v>
      </c>
      <c r="S10" s="43">
        <v>81</v>
      </c>
      <c r="T10" s="43">
        <v>34</v>
      </c>
      <c r="U10" s="43">
        <v>8</v>
      </c>
      <c r="V10" s="43">
        <v>5</v>
      </c>
      <c r="W10" s="43">
        <v>0</v>
      </c>
      <c r="X10" s="44">
        <f>X26+X42</f>
        <v>0</v>
      </c>
    </row>
    <row r="11" spans="1:24" s="30" customFormat="1" ht="12" customHeight="1">
      <c r="A11" s="41" t="s">
        <v>296</v>
      </c>
      <c r="B11" s="42">
        <v>5278</v>
      </c>
      <c r="C11" s="43">
        <v>235</v>
      </c>
      <c r="D11" s="43">
        <v>272</v>
      </c>
      <c r="E11" s="43">
        <v>288</v>
      </c>
      <c r="F11" s="43">
        <v>287</v>
      </c>
      <c r="G11" s="43">
        <v>185</v>
      </c>
      <c r="H11" s="43">
        <v>296</v>
      </c>
      <c r="I11" s="43">
        <v>304</v>
      </c>
      <c r="J11" s="43">
        <v>362</v>
      </c>
      <c r="K11" s="43">
        <v>273</v>
      </c>
      <c r="L11" s="43">
        <v>293</v>
      </c>
      <c r="M11" s="43">
        <v>325</v>
      </c>
      <c r="N11" s="43">
        <v>471</v>
      </c>
      <c r="O11" s="43">
        <v>426</v>
      </c>
      <c r="P11" s="43">
        <v>338</v>
      </c>
      <c r="Q11" s="43">
        <f>Q27+Q43</f>
        <v>274</v>
      </c>
      <c r="R11" s="43">
        <v>244</v>
      </c>
      <c r="S11" s="43">
        <v>216</v>
      </c>
      <c r="T11" s="43">
        <v>125</v>
      </c>
      <c r="U11" s="43">
        <v>44</v>
      </c>
      <c r="V11" s="43">
        <v>12</v>
      </c>
      <c r="W11" s="43">
        <v>0</v>
      </c>
      <c r="X11" s="44">
        <v>8</v>
      </c>
    </row>
    <row r="12" spans="1:24" s="30" customFormat="1" ht="12" customHeight="1">
      <c r="A12" s="41" t="s">
        <v>65</v>
      </c>
      <c r="B12" s="42">
        <v>1461</v>
      </c>
      <c r="C12" s="43">
        <v>39</v>
      </c>
      <c r="D12" s="43">
        <v>42</v>
      </c>
      <c r="E12" s="43">
        <v>42</v>
      </c>
      <c r="F12" s="43">
        <v>45</v>
      </c>
      <c r="G12" s="43">
        <v>51</v>
      </c>
      <c r="H12" s="43">
        <v>75</v>
      </c>
      <c r="I12" s="43">
        <v>71</v>
      </c>
      <c r="J12" s="43">
        <v>66</v>
      </c>
      <c r="K12" s="43">
        <v>51</v>
      </c>
      <c r="L12" s="43">
        <v>71</v>
      </c>
      <c r="M12" s="43">
        <v>114</v>
      </c>
      <c r="N12" s="43">
        <v>142</v>
      </c>
      <c r="O12" s="43">
        <v>154</v>
      </c>
      <c r="P12" s="43">
        <v>93</v>
      </c>
      <c r="Q12" s="43">
        <v>98</v>
      </c>
      <c r="R12" s="43">
        <v>124</v>
      </c>
      <c r="S12" s="43">
        <v>96</v>
      </c>
      <c r="T12" s="43">
        <v>59</v>
      </c>
      <c r="U12" s="43">
        <f>U28+U44</f>
        <v>18</v>
      </c>
      <c r="V12" s="43">
        <v>9</v>
      </c>
      <c r="W12" s="43">
        <f>W28+W44</f>
        <v>1</v>
      </c>
      <c r="X12" s="44">
        <f>X28+X44</f>
        <v>0</v>
      </c>
    </row>
    <row r="13" spans="1:24" s="30" customFormat="1" ht="12" customHeight="1">
      <c r="A13" s="41" t="s">
        <v>123</v>
      </c>
      <c r="B13" s="42">
        <v>2211</v>
      </c>
      <c r="C13" s="43">
        <v>65</v>
      </c>
      <c r="D13" s="43">
        <v>61</v>
      </c>
      <c r="E13" s="43">
        <v>93</v>
      </c>
      <c r="F13" s="43">
        <v>102</v>
      </c>
      <c r="G13" s="43">
        <v>88</v>
      </c>
      <c r="H13" s="43">
        <v>101</v>
      </c>
      <c r="I13" s="43">
        <v>95</v>
      </c>
      <c r="J13" s="43">
        <v>83</v>
      </c>
      <c r="K13" s="43">
        <v>100</v>
      </c>
      <c r="L13" s="43">
        <v>122</v>
      </c>
      <c r="M13" s="43">
        <v>178</v>
      </c>
      <c r="N13" s="43">
        <v>234</v>
      </c>
      <c r="O13" s="43">
        <v>190</v>
      </c>
      <c r="P13" s="43">
        <v>133</v>
      </c>
      <c r="Q13" s="43">
        <v>139</v>
      </c>
      <c r="R13" s="43">
        <v>153</v>
      </c>
      <c r="S13" s="43">
        <v>135</v>
      </c>
      <c r="T13" s="43">
        <v>95</v>
      </c>
      <c r="U13" s="43">
        <v>34</v>
      </c>
      <c r="V13" s="43">
        <v>6</v>
      </c>
      <c r="W13" s="43">
        <v>4</v>
      </c>
      <c r="X13" s="44">
        <v>0</v>
      </c>
    </row>
    <row r="14" spans="1:24" s="30" customFormat="1" ht="12" customHeight="1">
      <c r="A14" s="41" t="s">
        <v>10</v>
      </c>
      <c r="B14" s="42">
        <v>6655</v>
      </c>
      <c r="C14" s="43">
        <v>338</v>
      </c>
      <c r="D14" s="43">
        <v>329</v>
      </c>
      <c r="E14" s="43">
        <v>286</v>
      </c>
      <c r="F14" s="43">
        <v>279</v>
      </c>
      <c r="G14" s="43">
        <v>211</v>
      </c>
      <c r="H14" s="43">
        <v>315</v>
      </c>
      <c r="I14" s="43">
        <v>469</v>
      </c>
      <c r="J14" s="43">
        <v>459</v>
      </c>
      <c r="K14" s="43">
        <v>333</v>
      </c>
      <c r="L14" s="43">
        <v>346</v>
      </c>
      <c r="M14" s="43">
        <v>389</v>
      </c>
      <c r="N14" s="43">
        <v>535</v>
      </c>
      <c r="O14" s="43">
        <v>605</v>
      </c>
      <c r="P14" s="43">
        <v>459</v>
      </c>
      <c r="Q14" s="43">
        <v>376</v>
      </c>
      <c r="R14" s="43">
        <v>349</v>
      </c>
      <c r="S14" s="43">
        <v>281</v>
      </c>
      <c r="T14" s="43">
        <v>185</v>
      </c>
      <c r="U14" s="43">
        <v>69</v>
      </c>
      <c r="V14" s="43">
        <v>27</v>
      </c>
      <c r="W14" s="43">
        <v>5</v>
      </c>
      <c r="X14" s="44">
        <v>10</v>
      </c>
    </row>
    <row r="15" spans="1:24" s="30" customFormat="1" ht="12" customHeight="1">
      <c r="A15" s="45" t="s">
        <v>349</v>
      </c>
      <c r="B15" s="42">
        <v>1696</v>
      </c>
      <c r="C15" s="43">
        <v>69</v>
      </c>
      <c r="D15" s="43">
        <v>82</v>
      </c>
      <c r="E15" s="43">
        <v>63</v>
      </c>
      <c r="F15" s="43">
        <v>75</v>
      </c>
      <c r="G15" s="43">
        <v>72</v>
      </c>
      <c r="H15" s="43">
        <v>72</v>
      </c>
      <c r="I15" s="43">
        <v>73</v>
      </c>
      <c r="J15" s="43">
        <v>96</v>
      </c>
      <c r="K15" s="43">
        <v>90</v>
      </c>
      <c r="L15" s="43">
        <v>105</v>
      </c>
      <c r="M15" s="43">
        <v>118</v>
      </c>
      <c r="N15" s="43">
        <v>129</v>
      </c>
      <c r="O15" s="43">
        <v>159</v>
      </c>
      <c r="P15" s="43">
        <v>120</v>
      </c>
      <c r="Q15" s="43">
        <v>115</v>
      </c>
      <c r="R15" s="43">
        <v>105</v>
      </c>
      <c r="S15" s="43">
        <v>82</v>
      </c>
      <c r="T15" s="43">
        <v>55</v>
      </c>
      <c r="U15" s="43">
        <v>13</v>
      </c>
      <c r="V15" s="43">
        <v>3</v>
      </c>
      <c r="W15" s="43">
        <f>W31+W47</f>
        <v>0</v>
      </c>
      <c r="X15" s="44">
        <f>X31+X47</f>
        <v>0</v>
      </c>
    </row>
    <row r="16" spans="1:24" s="30" customFormat="1" ht="12" customHeight="1">
      <c r="A16" s="45" t="s">
        <v>285</v>
      </c>
      <c r="B16" s="46">
        <v>3838</v>
      </c>
      <c r="C16" s="47">
        <v>120</v>
      </c>
      <c r="D16" s="47">
        <v>152</v>
      </c>
      <c r="E16" s="47">
        <v>164</v>
      </c>
      <c r="F16" s="47">
        <v>201</v>
      </c>
      <c r="G16" s="47">
        <v>116</v>
      </c>
      <c r="H16" s="47">
        <v>147</v>
      </c>
      <c r="I16" s="47">
        <v>180</v>
      </c>
      <c r="J16" s="47">
        <v>198</v>
      </c>
      <c r="K16" s="47">
        <v>182</v>
      </c>
      <c r="L16" s="47">
        <v>189</v>
      </c>
      <c r="M16" s="47">
        <v>262</v>
      </c>
      <c r="N16" s="47">
        <v>333</v>
      </c>
      <c r="O16" s="47">
        <v>340</v>
      </c>
      <c r="P16" s="47">
        <v>259</v>
      </c>
      <c r="Q16" s="47">
        <v>234</v>
      </c>
      <c r="R16" s="47">
        <v>244</v>
      </c>
      <c r="S16" s="47">
        <v>254</v>
      </c>
      <c r="T16" s="47">
        <v>159</v>
      </c>
      <c r="U16" s="47">
        <v>71</v>
      </c>
      <c r="V16" s="47">
        <v>26</v>
      </c>
      <c r="W16" s="47">
        <v>7</v>
      </c>
      <c r="X16" s="48">
        <f>X32+X48</f>
        <v>0</v>
      </c>
    </row>
    <row r="17" spans="1:24" s="31" customFormat="1" ht="12" customHeight="1">
      <c r="A17" s="49" t="s">
        <v>114</v>
      </c>
      <c r="B17" s="50">
        <f t="shared" ref="B17:K17" si="0">SUM(B4:B16)</f>
        <v>50720</v>
      </c>
      <c r="C17" s="51">
        <f t="shared" si="0"/>
        <v>2137</v>
      </c>
      <c r="D17" s="51">
        <f t="shared" si="0"/>
        <v>2117</v>
      </c>
      <c r="E17" s="51">
        <f t="shared" si="0"/>
        <v>2314</v>
      </c>
      <c r="F17" s="51">
        <f t="shared" si="0"/>
        <v>2517</v>
      </c>
      <c r="G17" s="51">
        <f t="shared" si="0"/>
        <v>1791</v>
      </c>
      <c r="H17" s="51">
        <f t="shared" si="0"/>
        <v>2509</v>
      </c>
      <c r="I17" s="51">
        <f t="shared" si="0"/>
        <v>2944</v>
      </c>
      <c r="J17" s="51">
        <f t="shared" si="0"/>
        <v>3167</v>
      </c>
      <c r="K17" s="51">
        <f t="shared" si="0"/>
        <v>2658</v>
      </c>
      <c r="L17" s="51">
        <f t="shared" ref="L17:X17" si="1">SUM(L4:L16)</f>
        <v>2861</v>
      </c>
      <c r="M17" s="51">
        <f t="shared" si="1"/>
        <v>3220</v>
      </c>
      <c r="N17" s="51">
        <f t="shared" si="1"/>
        <v>3844</v>
      </c>
      <c r="O17" s="51">
        <f t="shared" si="1"/>
        <v>4222</v>
      </c>
      <c r="P17" s="51">
        <f t="shared" si="1"/>
        <v>3215</v>
      </c>
      <c r="Q17" s="51">
        <f t="shared" si="1"/>
        <v>2875</v>
      </c>
      <c r="R17" s="51">
        <f t="shared" si="1"/>
        <v>2955</v>
      </c>
      <c r="S17" s="51">
        <f t="shared" si="1"/>
        <v>2548</v>
      </c>
      <c r="T17" s="51">
        <f t="shared" si="1"/>
        <v>1641</v>
      </c>
      <c r="U17" s="51">
        <f t="shared" si="1"/>
        <v>710</v>
      </c>
      <c r="V17" s="51">
        <f t="shared" si="1"/>
        <v>240</v>
      </c>
      <c r="W17" s="51">
        <f t="shared" si="1"/>
        <v>51</v>
      </c>
      <c r="X17" s="52">
        <f t="shared" si="1"/>
        <v>184</v>
      </c>
    </row>
    <row r="18" spans="1:24" s="121" customFormat="1" ht="15.75" customHeight="1">
      <c r="A18" s="53" t="s">
        <v>418</v>
      </c>
      <c r="B18" s="54"/>
      <c r="C18" s="54"/>
      <c r="D18" s="54"/>
      <c r="E18" s="54"/>
      <c r="F18" s="54"/>
      <c r="G18" s="54"/>
      <c r="H18" s="54"/>
      <c r="I18" s="54"/>
      <c r="J18" s="54"/>
      <c r="K18" s="54"/>
      <c r="L18" s="54"/>
      <c r="M18" s="54"/>
      <c r="N18" s="54"/>
      <c r="O18" s="125"/>
      <c r="P18" s="125"/>
      <c r="Q18" s="54"/>
      <c r="R18" s="54"/>
      <c r="S18" s="54"/>
      <c r="T18" s="54"/>
      <c r="U18" s="54"/>
      <c r="V18" s="591" t="s">
        <v>176</v>
      </c>
      <c r="W18" s="592"/>
      <c r="X18" s="592"/>
    </row>
    <row r="19" spans="1:24" ht="12" customHeight="1">
      <c r="A19" s="35" t="s">
        <v>314</v>
      </c>
      <c r="B19" s="36" t="s">
        <v>202</v>
      </c>
      <c r="C19" s="122" t="s">
        <v>401</v>
      </c>
      <c r="D19" s="122" t="s">
        <v>163</v>
      </c>
      <c r="E19" s="122" t="s">
        <v>248</v>
      </c>
      <c r="F19" s="122" t="s">
        <v>49</v>
      </c>
      <c r="G19" s="122" t="s">
        <v>79</v>
      </c>
      <c r="H19" s="122" t="s">
        <v>403</v>
      </c>
      <c r="I19" s="122" t="s">
        <v>121</v>
      </c>
      <c r="J19" s="122" t="s">
        <v>381</v>
      </c>
      <c r="K19" s="122" t="s">
        <v>9</v>
      </c>
      <c r="L19" s="122" t="s">
        <v>170</v>
      </c>
      <c r="M19" s="122" t="s">
        <v>94</v>
      </c>
      <c r="N19" s="122" t="s">
        <v>291</v>
      </c>
      <c r="O19" s="122" t="s">
        <v>392</v>
      </c>
      <c r="P19" s="122" t="s">
        <v>171</v>
      </c>
      <c r="Q19" s="122" t="s">
        <v>152</v>
      </c>
      <c r="R19" s="122" t="s">
        <v>201</v>
      </c>
      <c r="S19" s="122" t="s">
        <v>107</v>
      </c>
      <c r="T19" s="122" t="s">
        <v>380</v>
      </c>
      <c r="U19" s="122" t="s">
        <v>350</v>
      </c>
      <c r="V19" s="122" t="s">
        <v>414</v>
      </c>
      <c r="W19" s="123" t="s">
        <v>227</v>
      </c>
      <c r="X19" s="124" t="s">
        <v>72</v>
      </c>
    </row>
    <row r="20" spans="1:24" ht="10.5" customHeight="1">
      <c r="A20" s="37" t="s">
        <v>253</v>
      </c>
      <c r="B20" s="38">
        <v>1150</v>
      </c>
      <c r="C20" s="39">
        <v>70</v>
      </c>
      <c r="D20" s="39">
        <v>58</v>
      </c>
      <c r="E20" s="39">
        <v>49</v>
      </c>
      <c r="F20" s="39">
        <v>53</v>
      </c>
      <c r="G20" s="39">
        <v>41</v>
      </c>
      <c r="H20" s="39">
        <v>64</v>
      </c>
      <c r="I20" s="39">
        <v>69</v>
      </c>
      <c r="J20" s="39">
        <v>62</v>
      </c>
      <c r="K20" s="39">
        <v>73</v>
      </c>
      <c r="L20" s="39">
        <v>51</v>
      </c>
      <c r="M20" s="39">
        <v>86</v>
      </c>
      <c r="N20" s="39">
        <v>93</v>
      </c>
      <c r="O20" s="39">
        <v>103</v>
      </c>
      <c r="P20" s="39">
        <v>85</v>
      </c>
      <c r="Q20" s="39">
        <v>51</v>
      </c>
      <c r="R20" s="39">
        <v>58</v>
      </c>
      <c r="S20" s="39">
        <v>51</v>
      </c>
      <c r="T20" s="39">
        <v>22</v>
      </c>
      <c r="U20" s="39">
        <v>8</v>
      </c>
      <c r="V20" s="39">
        <v>2</v>
      </c>
      <c r="W20" s="39">
        <v>0</v>
      </c>
      <c r="X20" s="40">
        <v>1</v>
      </c>
    </row>
    <row r="21" spans="1:24" ht="12" customHeight="1">
      <c r="A21" s="41" t="s">
        <v>136</v>
      </c>
      <c r="B21" s="42">
        <v>3475</v>
      </c>
      <c r="C21" s="43">
        <v>207</v>
      </c>
      <c r="D21" s="43">
        <v>179</v>
      </c>
      <c r="E21" s="43">
        <v>160</v>
      </c>
      <c r="F21" s="43">
        <v>199</v>
      </c>
      <c r="G21" s="43">
        <v>155</v>
      </c>
      <c r="H21" s="43">
        <v>203</v>
      </c>
      <c r="I21" s="43">
        <v>239</v>
      </c>
      <c r="J21" s="43">
        <v>286</v>
      </c>
      <c r="K21" s="43">
        <v>197</v>
      </c>
      <c r="L21" s="43">
        <v>187</v>
      </c>
      <c r="M21" s="43">
        <v>216</v>
      </c>
      <c r="N21" s="43">
        <v>229</v>
      </c>
      <c r="O21" s="43">
        <v>272</v>
      </c>
      <c r="P21" s="43">
        <v>176</v>
      </c>
      <c r="Q21" s="43">
        <v>156</v>
      </c>
      <c r="R21" s="43">
        <v>146</v>
      </c>
      <c r="S21" s="43">
        <v>133</v>
      </c>
      <c r="T21" s="43">
        <v>57</v>
      </c>
      <c r="U21" s="43">
        <v>23</v>
      </c>
      <c r="V21" s="43">
        <v>5</v>
      </c>
      <c r="W21" s="43">
        <v>1</v>
      </c>
      <c r="X21" s="44">
        <v>49</v>
      </c>
    </row>
    <row r="22" spans="1:24" ht="12" customHeight="1">
      <c r="A22" s="41" t="s">
        <v>167</v>
      </c>
      <c r="B22" s="42">
        <v>2604</v>
      </c>
      <c r="C22" s="43">
        <v>141</v>
      </c>
      <c r="D22" s="43">
        <v>114</v>
      </c>
      <c r="E22" s="43">
        <v>156</v>
      </c>
      <c r="F22" s="43">
        <v>125</v>
      </c>
      <c r="G22" s="43">
        <v>111</v>
      </c>
      <c r="H22" s="43">
        <v>145</v>
      </c>
      <c r="I22" s="43">
        <v>186</v>
      </c>
      <c r="J22" s="43">
        <v>168</v>
      </c>
      <c r="K22" s="43">
        <v>165</v>
      </c>
      <c r="L22" s="43">
        <v>170</v>
      </c>
      <c r="M22" s="43">
        <v>183</v>
      </c>
      <c r="N22" s="43">
        <v>190</v>
      </c>
      <c r="O22" s="43">
        <v>209</v>
      </c>
      <c r="P22" s="43">
        <v>165</v>
      </c>
      <c r="Q22" s="43">
        <v>117</v>
      </c>
      <c r="R22" s="43">
        <v>106</v>
      </c>
      <c r="S22" s="43">
        <v>68</v>
      </c>
      <c r="T22" s="43">
        <v>36</v>
      </c>
      <c r="U22" s="43">
        <v>16</v>
      </c>
      <c r="V22" s="43">
        <v>4</v>
      </c>
      <c r="W22" s="43">
        <v>3</v>
      </c>
      <c r="X22" s="44">
        <v>26</v>
      </c>
    </row>
    <row r="23" spans="1:24" ht="12" customHeight="1">
      <c r="A23" s="41" t="s">
        <v>182</v>
      </c>
      <c r="B23" s="42">
        <v>2623</v>
      </c>
      <c r="C23" s="43">
        <v>139</v>
      </c>
      <c r="D23" s="43">
        <v>110</v>
      </c>
      <c r="E23" s="43">
        <v>161</v>
      </c>
      <c r="F23" s="43">
        <v>134</v>
      </c>
      <c r="G23" s="43">
        <v>101</v>
      </c>
      <c r="H23" s="43">
        <v>160</v>
      </c>
      <c r="I23" s="43">
        <v>177</v>
      </c>
      <c r="J23" s="43">
        <v>206</v>
      </c>
      <c r="K23" s="43">
        <v>163</v>
      </c>
      <c r="L23" s="43">
        <v>151</v>
      </c>
      <c r="M23" s="43">
        <v>148</v>
      </c>
      <c r="N23" s="43">
        <v>190</v>
      </c>
      <c r="O23" s="43">
        <v>196</v>
      </c>
      <c r="P23" s="43">
        <v>156</v>
      </c>
      <c r="Q23" s="43">
        <v>152</v>
      </c>
      <c r="R23" s="43">
        <v>113</v>
      </c>
      <c r="S23" s="43">
        <v>68</v>
      </c>
      <c r="T23" s="43">
        <v>52</v>
      </c>
      <c r="U23" s="43">
        <v>17</v>
      </c>
      <c r="V23" s="43">
        <v>2</v>
      </c>
      <c r="W23" s="43">
        <v>2</v>
      </c>
      <c r="X23" s="44">
        <v>25</v>
      </c>
    </row>
    <row r="24" spans="1:24" ht="12" customHeight="1">
      <c r="A24" s="41" t="s">
        <v>257</v>
      </c>
      <c r="B24" s="42">
        <v>1475</v>
      </c>
      <c r="C24" s="43">
        <v>64</v>
      </c>
      <c r="D24" s="43">
        <v>56</v>
      </c>
      <c r="E24" s="43">
        <v>75</v>
      </c>
      <c r="F24" s="43">
        <v>66</v>
      </c>
      <c r="G24" s="43">
        <v>27</v>
      </c>
      <c r="H24" s="43">
        <v>53</v>
      </c>
      <c r="I24" s="43">
        <v>62</v>
      </c>
      <c r="J24" s="43">
        <v>97</v>
      </c>
      <c r="K24" s="43">
        <v>77</v>
      </c>
      <c r="L24" s="43">
        <v>103</v>
      </c>
      <c r="M24" s="43">
        <v>109</v>
      </c>
      <c r="N24" s="43">
        <v>103</v>
      </c>
      <c r="O24" s="43">
        <v>147</v>
      </c>
      <c r="P24" s="43">
        <v>100</v>
      </c>
      <c r="Q24" s="43">
        <v>89</v>
      </c>
      <c r="R24" s="43">
        <v>106</v>
      </c>
      <c r="S24" s="43">
        <v>70</v>
      </c>
      <c r="T24" s="43">
        <v>49</v>
      </c>
      <c r="U24" s="43">
        <v>12</v>
      </c>
      <c r="V24" s="43">
        <v>2</v>
      </c>
      <c r="W24" s="43">
        <v>0</v>
      </c>
      <c r="X24" s="44">
        <v>8</v>
      </c>
    </row>
    <row r="25" spans="1:24" ht="12.75" customHeight="1">
      <c r="A25" s="41" t="s">
        <v>27</v>
      </c>
      <c r="B25" s="42">
        <v>1827</v>
      </c>
      <c r="C25" s="43">
        <v>50</v>
      </c>
      <c r="D25" s="43">
        <v>67</v>
      </c>
      <c r="E25" s="43">
        <v>114</v>
      </c>
      <c r="F25" s="43">
        <v>109</v>
      </c>
      <c r="G25" s="43">
        <v>51</v>
      </c>
      <c r="H25" s="43">
        <v>62</v>
      </c>
      <c r="I25" s="43">
        <v>79</v>
      </c>
      <c r="J25" s="43">
        <v>104</v>
      </c>
      <c r="K25" s="43">
        <v>106</v>
      </c>
      <c r="L25" s="43">
        <v>124</v>
      </c>
      <c r="M25" s="43">
        <v>115</v>
      </c>
      <c r="N25" s="43">
        <v>125</v>
      </c>
      <c r="O25" s="43">
        <v>152</v>
      </c>
      <c r="P25" s="43">
        <v>131</v>
      </c>
      <c r="Q25" s="43">
        <v>133</v>
      </c>
      <c r="R25" s="43">
        <v>139</v>
      </c>
      <c r="S25" s="43">
        <v>91</v>
      </c>
      <c r="T25" s="43">
        <v>49</v>
      </c>
      <c r="U25" s="43">
        <v>22</v>
      </c>
      <c r="V25" s="43">
        <v>4</v>
      </c>
      <c r="W25" s="43">
        <v>0</v>
      </c>
      <c r="X25" s="44">
        <v>0</v>
      </c>
    </row>
    <row r="26" spans="1:24" ht="12" customHeight="1">
      <c r="A26" s="41" t="s">
        <v>29</v>
      </c>
      <c r="B26" s="42">
        <v>507</v>
      </c>
      <c r="C26" s="43">
        <v>9</v>
      </c>
      <c r="D26" s="43">
        <v>27</v>
      </c>
      <c r="E26" s="43">
        <v>19</v>
      </c>
      <c r="F26" s="43">
        <v>26</v>
      </c>
      <c r="G26" s="43">
        <v>23</v>
      </c>
      <c r="H26" s="43">
        <v>33</v>
      </c>
      <c r="I26" s="43">
        <v>33</v>
      </c>
      <c r="J26" s="43">
        <v>19</v>
      </c>
      <c r="K26" s="43">
        <v>23</v>
      </c>
      <c r="L26" s="43">
        <v>35</v>
      </c>
      <c r="M26" s="43">
        <v>31</v>
      </c>
      <c r="N26" s="43">
        <v>46</v>
      </c>
      <c r="O26" s="43">
        <v>46</v>
      </c>
      <c r="P26" s="43">
        <v>26</v>
      </c>
      <c r="Q26" s="43">
        <v>24</v>
      </c>
      <c r="R26" s="43">
        <v>37</v>
      </c>
      <c r="S26" s="43">
        <v>28</v>
      </c>
      <c r="T26" s="43">
        <v>19</v>
      </c>
      <c r="U26" s="43">
        <v>2</v>
      </c>
      <c r="V26" s="43">
        <v>1</v>
      </c>
      <c r="W26" s="43">
        <v>0</v>
      </c>
      <c r="X26" s="44">
        <v>0</v>
      </c>
    </row>
    <row r="27" spans="1:24" ht="12" customHeight="1">
      <c r="A27" s="41" t="s">
        <v>296</v>
      </c>
      <c r="B27" s="42">
        <v>2500</v>
      </c>
      <c r="C27" s="43">
        <v>134</v>
      </c>
      <c r="D27" s="43">
        <v>120</v>
      </c>
      <c r="E27" s="43">
        <v>150</v>
      </c>
      <c r="F27" s="43">
        <v>148</v>
      </c>
      <c r="G27" s="43">
        <v>89</v>
      </c>
      <c r="H27" s="43">
        <v>133</v>
      </c>
      <c r="I27" s="43">
        <v>155</v>
      </c>
      <c r="J27" s="43">
        <v>179</v>
      </c>
      <c r="K27" s="43">
        <v>121</v>
      </c>
      <c r="L27" s="43">
        <v>142</v>
      </c>
      <c r="M27" s="43">
        <v>153</v>
      </c>
      <c r="N27" s="43">
        <v>227</v>
      </c>
      <c r="O27" s="43">
        <v>216</v>
      </c>
      <c r="P27" s="43">
        <v>169</v>
      </c>
      <c r="Q27" s="43">
        <v>126</v>
      </c>
      <c r="R27" s="43">
        <v>103</v>
      </c>
      <c r="S27" s="43">
        <v>88</v>
      </c>
      <c r="T27" s="43">
        <v>29</v>
      </c>
      <c r="U27" s="43">
        <v>10</v>
      </c>
      <c r="V27" s="43">
        <v>6</v>
      </c>
      <c r="W27" s="43">
        <v>0</v>
      </c>
      <c r="X27" s="44">
        <v>2</v>
      </c>
    </row>
    <row r="28" spans="1:24" ht="12" customHeight="1">
      <c r="A28" s="41" t="s">
        <v>65</v>
      </c>
      <c r="B28" s="42">
        <v>707</v>
      </c>
      <c r="C28" s="43">
        <v>18</v>
      </c>
      <c r="D28" s="43">
        <v>18</v>
      </c>
      <c r="E28" s="43">
        <v>18</v>
      </c>
      <c r="F28" s="43">
        <v>22</v>
      </c>
      <c r="G28" s="43">
        <v>28</v>
      </c>
      <c r="H28" s="43">
        <v>41</v>
      </c>
      <c r="I28" s="43">
        <v>34</v>
      </c>
      <c r="J28" s="43">
        <v>38</v>
      </c>
      <c r="K28" s="43">
        <v>30</v>
      </c>
      <c r="L28" s="43">
        <v>33</v>
      </c>
      <c r="M28" s="43">
        <v>62</v>
      </c>
      <c r="N28" s="43">
        <v>71</v>
      </c>
      <c r="O28" s="43">
        <v>82</v>
      </c>
      <c r="P28" s="43">
        <v>52</v>
      </c>
      <c r="Q28" s="43">
        <v>37</v>
      </c>
      <c r="R28" s="43">
        <v>60</v>
      </c>
      <c r="S28" s="43">
        <v>40</v>
      </c>
      <c r="T28" s="43">
        <v>16</v>
      </c>
      <c r="U28" s="43">
        <v>6</v>
      </c>
      <c r="V28" s="43">
        <v>1</v>
      </c>
      <c r="W28" s="43">
        <v>0</v>
      </c>
      <c r="X28" s="44">
        <v>0</v>
      </c>
    </row>
    <row r="29" spans="1:24" ht="12" customHeight="1">
      <c r="A29" s="41" t="s">
        <v>123</v>
      </c>
      <c r="B29" s="42">
        <v>1067</v>
      </c>
      <c r="C29" s="43">
        <v>38</v>
      </c>
      <c r="D29" s="43">
        <v>39</v>
      </c>
      <c r="E29" s="43">
        <v>44</v>
      </c>
      <c r="F29" s="43">
        <v>59</v>
      </c>
      <c r="G29" s="43">
        <v>45</v>
      </c>
      <c r="H29" s="43">
        <v>51</v>
      </c>
      <c r="I29" s="43">
        <v>45</v>
      </c>
      <c r="J29" s="43">
        <v>45</v>
      </c>
      <c r="K29" s="43">
        <v>48</v>
      </c>
      <c r="L29" s="43">
        <v>60</v>
      </c>
      <c r="M29" s="43">
        <v>84</v>
      </c>
      <c r="N29" s="43">
        <v>126</v>
      </c>
      <c r="O29" s="43">
        <v>108</v>
      </c>
      <c r="P29" s="43">
        <v>64</v>
      </c>
      <c r="Q29" s="43">
        <v>55</v>
      </c>
      <c r="R29" s="43">
        <v>66</v>
      </c>
      <c r="S29" s="43">
        <v>47</v>
      </c>
      <c r="T29" s="43">
        <v>35</v>
      </c>
      <c r="U29" s="43">
        <v>6</v>
      </c>
      <c r="V29" s="43">
        <v>2</v>
      </c>
      <c r="W29" s="43">
        <v>0</v>
      </c>
      <c r="X29" s="44">
        <v>0</v>
      </c>
    </row>
    <row r="30" spans="1:24" ht="12" customHeight="1">
      <c r="A30" s="41" t="s">
        <v>10</v>
      </c>
      <c r="B30" s="42">
        <v>3105</v>
      </c>
      <c r="C30" s="43">
        <v>174</v>
      </c>
      <c r="D30" s="47">
        <v>166</v>
      </c>
      <c r="E30" s="47">
        <v>147</v>
      </c>
      <c r="F30" s="47">
        <v>144</v>
      </c>
      <c r="G30" s="47">
        <v>106</v>
      </c>
      <c r="H30" s="47">
        <v>154</v>
      </c>
      <c r="I30" s="47">
        <v>224</v>
      </c>
      <c r="J30" s="47">
        <v>231</v>
      </c>
      <c r="K30" s="47">
        <v>171</v>
      </c>
      <c r="L30" s="43">
        <v>159</v>
      </c>
      <c r="M30" s="43">
        <v>173</v>
      </c>
      <c r="N30" s="55">
        <v>249</v>
      </c>
      <c r="O30" s="43">
        <v>291</v>
      </c>
      <c r="P30" s="43">
        <v>221</v>
      </c>
      <c r="Q30" s="43">
        <v>180</v>
      </c>
      <c r="R30" s="43">
        <v>142</v>
      </c>
      <c r="S30" s="43">
        <v>90</v>
      </c>
      <c r="T30" s="43">
        <v>57</v>
      </c>
      <c r="U30" s="43">
        <v>17</v>
      </c>
      <c r="V30" s="43">
        <v>4</v>
      </c>
      <c r="W30" s="43">
        <v>1</v>
      </c>
      <c r="X30" s="44">
        <v>4</v>
      </c>
    </row>
    <row r="31" spans="1:24" ht="12" customHeight="1">
      <c r="A31" s="45" t="s">
        <v>349</v>
      </c>
      <c r="B31" s="42">
        <v>828</v>
      </c>
      <c r="C31" s="47">
        <v>47</v>
      </c>
      <c r="D31" s="47">
        <v>51</v>
      </c>
      <c r="E31" s="47">
        <v>34</v>
      </c>
      <c r="F31" s="47">
        <v>40</v>
      </c>
      <c r="G31" s="47">
        <v>32</v>
      </c>
      <c r="H31" s="47">
        <v>37</v>
      </c>
      <c r="I31" s="47">
        <v>32</v>
      </c>
      <c r="J31" s="47">
        <v>52</v>
      </c>
      <c r="K31" s="47">
        <v>45</v>
      </c>
      <c r="L31" s="47">
        <v>56</v>
      </c>
      <c r="M31" s="47">
        <v>57</v>
      </c>
      <c r="N31" s="47">
        <v>62</v>
      </c>
      <c r="O31" s="47">
        <v>75</v>
      </c>
      <c r="P31" s="47">
        <v>64</v>
      </c>
      <c r="Q31" s="47">
        <v>51</v>
      </c>
      <c r="R31" s="47">
        <v>44</v>
      </c>
      <c r="S31" s="47">
        <v>29</v>
      </c>
      <c r="T31" s="47">
        <v>15</v>
      </c>
      <c r="U31" s="47">
        <v>4</v>
      </c>
      <c r="V31" s="47">
        <v>1</v>
      </c>
      <c r="W31" s="47">
        <v>0</v>
      </c>
      <c r="X31" s="48">
        <v>0</v>
      </c>
    </row>
    <row r="32" spans="1:24" ht="12" customHeight="1">
      <c r="A32" s="45" t="s">
        <v>285</v>
      </c>
      <c r="B32" s="46">
        <v>1864</v>
      </c>
      <c r="C32" s="47">
        <v>60</v>
      </c>
      <c r="D32" s="47">
        <v>73</v>
      </c>
      <c r="E32" s="47">
        <v>98</v>
      </c>
      <c r="F32" s="47">
        <v>119</v>
      </c>
      <c r="G32" s="47">
        <v>75</v>
      </c>
      <c r="H32" s="47">
        <v>74</v>
      </c>
      <c r="I32" s="47">
        <v>89</v>
      </c>
      <c r="J32" s="47">
        <v>102</v>
      </c>
      <c r="K32" s="47">
        <v>86</v>
      </c>
      <c r="L32" s="47">
        <v>94</v>
      </c>
      <c r="M32" s="47">
        <v>132</v>
      </c>
      <c r="N32" s="47">
        <v>180</v>
      </c>
      <c r="O32" s="47">
        <v>179</v>
      </c>
      <c r="P32" s="47">
        <v>118</v>
      </c>
      <c r="Q32" s="47">
        <v>115</v>
      </c>
      <c r="R32" s="47">
        <v>107</v>
      </c>
      <c r="S32" s="47">
        <v>92</v>
      </c>
      <c r="T32" s="47">
        <v>46</v>
      </c>
      <c r="U32" s="47">
        <v>19</v>
      </c>
      <c r="V32" s="47">
        <v>5</v>
      </c>
      <c r="W32" s="47">
        <v>1</v>
      </c>
      <c r="X32" s="48">
        <v>0</v>
      </c>
    </row>
    <row r="33" spans="1:25" s="30" customFormat="1" ht="12" customHeight="1">
      <c r="A33" s="49" t="s">
        <v>114</v>
      </c>
      <c r="B33" s="50">
        <f t="shared" ref="B33:K33" si="2">SUM(B20:B32)</f>
        <v>23732</v>
      </c>
      <c r="C33" s="51">
        <f t="shared" si="2"/>
        <v>1151</v>
      </c>
      <c r="D33" s="51">
        <f t="shared" si="2"/>
        <v>1078</v>
      </c>
      <c r="E33" s="51">
        <f t="shared" si="2"/>
        <v>1225</v>
      </c>
      <c r="F33" s="51">
        <f t="shared" si="2"/>
        <v>1244</v>
      </c>
      <c r="G33" s="51">
        <f t="shared" si="2"/>
        <v>884</v>
      </c>
      <c r="H33" s="51">
        <f t="shared" si="2"/>
        <v>1210</v>
      </c>
      <c r="I33" s="51">
        <f t="shared" si="2"/>
        <v>1424</v>
      </c>
      <c r="J33" s="51">
        <f t="shared" si="2"/>
        <v>1589</v>
      </c>
      <c r="K33" s="51">
        <f t="shared" si="2"/>
        <v>1305</v>
      </c>
      <c r="L33" s="51">
        <f t="shared" ref="L33:X33" si="3">SUM(L20:L32)</f>
        <v>1365</v>
      </c>
      <c r="M33" s="51">
        <f t="shared" si="3"/>
        <v>1549</v>
      </c>
      <c r="N33" s="51">
        <f t="shared" si="3"/>
        <v>1891</v>
      </c>
      <c r="O33" s="51">
        <f t="shared" si="3"/>
        <v>2076</v>
      </c>
      <c r="P33" s="51">
        <f t="shared" si="3"/>
        <v>1527</v>
      </c>
      <c r="Q33" s="51">
        <f t="shared" si="3"/>
        <v>1286</v>
      </c>
      <c r="R33" s="51">
        <f t="shared" si="3"/>
        <v>1227</v>
      </c>
      <c r="S33" s="51">
        <f t="shared" si="3"/>
        <v>895</v>
      </c>
      <c r="T33" s="51">
        <f t="shared" si="3"/>
        <v>482</v>
      </c>
      <c r="U33" s="51">
        <f t="shared" si="3"/>
        <v>162</v>
      </c>
      <c r="V33" s="51">
        <f t="shared" si="3"/>
        <v>39</v>
      </c>
      <c r="W33" s="51">
        <f t="shared" si="3"/>
        <v>8</v>
      </c>
      <c r="X33" s="52">
        <f t="shared" si="3"/>
        <v>115</v>
      </c>
    </row>
    <row r="34" spans="1:25" s="121" customFormat="1" ht="15" customHeight="1">
      <c r="A34" s="53" t="s">
        <v>409</v>
      </c>
      <c r="B34" s="126"/>
      <c r="C34" s="126"/>
      <c r="D34" s="126"/>
      <c r="E34" s="126"/>
      <c r="F34" s="126"/>
      <c r="G34" s="126"/>
      <c r="H34" s="126"/>
      <c r="I34" s="126"/>
      <c r="J34" s="126"/>
      <c r="K34" s="126"/>
      <c r="L34" s="126"/>
      <c r="M34" s="126"/>
      <c r="N34" s="126"/>
      <c r="O34" s="126"/>
      <c r="P34" s="126"/>
      <c r="Q34" s="126"/>
      <c r="R34" s="126"/>
      <c r="S34" s="126"/>
      <c r="T34" s="126"/>
      <c r="U34" s="126"/>
      <c r="V34" s="126"/>
      <c r="W34" s="593" t="s">
        <v>176</v>
      </c>
      <c r="X34" s="593"/>
    </row>
    <row r="35" spans="1:25" ht="12" customHeight="1">
      <c r="A35" s="35" t="s">
        <v>314</v>
      </c>
      <c r="B35" s="36" t="s">
        <v>202</v>
      </c>
      <c r="C35" s="122" t="s">
        <v>401</v>
      </c>
      <c r="D35" s="122" t="s">
        <v>163</v>
      </c>
      <c r="E35" s="122" t="s">
        <v>248</v>
      </c>
      <c r="F35" s="122" t="s">
        <v>49</v>
      </c>
      <c r="G35" s="122" t="s">
        <v>79</v>
      </c>
      <c r="H35" s="122" t="s">
        <v>403</v>
      </c>
      <c r="I35" s="122" t="s">
        <v>121</v>
      </c>
      <c r="J35" s="122" t="s">
        <v>381</v>
      </c>
      <c r="K35" s="122" t="s">
        <v>9</v>
      </c>
      <c r="L35" s="122" t="s">
        <v>170</v>
      </c>
      <c r="M35" s="122" t="s">
        <v>94</v>
      </c>
      <c r="N35" s="122" t="s">
        <v>291</v>
      </c>
      <c r="O35" s="122" t="s">
        <v>392</v>
      </c>
      <c r="P35" s="122" t="s">
        <v>171</v>
      </c>
      <c r="Q35" s="122" t="s">
        <v>152</v>
      </c>
      <c r="R35" s="122" t="s">
        <v>201</v>
      </c>
      <c r="S35" s="122" t="s">
        <v>107</v>
      </c>
      <c r="T35" s="122" t="s">
        <v>380</v>
      </c>
      <c r="U35" s="122" t="s">
        <v>350</v>
      </c>
      <c r="V35" s="122" t="s">
        <v>414</v>
      </c>
      <c r="W35" s="123" t="s">
        <v>227</v>
      </c>
      <c r="X35" s="124" t="s">
        <v>72</v>
      </c>
    </row>
    <row r="36" spans="1:25" ht="12" customHeight="1">
      <c r="A36" s="37" t="s">
        <v>253</v>
      </c>
      <c r="B36" s="38">
        <v>1315</v>
      </c>
      <c r="C36" s="39">
        <v>52</v>
      </c>
      <c r="D36" s="39">
        <v>52</v>
      </c>
      <c r="E36" s="39">
        <v>60</v>
      </c>
      <c r="F36" s="39">
        <v>63</v>
      </c>
      <c r="G36" s="39">
        <v>44</v>
      </c>
      <c r="H36" s="39">
        <v>74</v>
      </c>
      <c r="I36" s="39">
        <v>76</v>
      </c>
      <c r="J36" s="39">
        <v>88</v>
      </c>
      <c r="K36" s="39">
        <v>48</v>
      </c>
      <c r="L36" s="39">
        <v>71</v>
      </c>
      <c r="M36" s="39">
        <v>98</v>
      </c>
      <c r="N36" s="39">
        <v>103</v>
      </c>
      <c r="O36" s="39">
        <v>106</v>
      </c>
      <c r="P36" s="39">
        <v>81</v>
      </c>
      <c r="Q36" s="39">
        <v>74</v>
      </c>
      <c r="R36" s="39">
        <v>79</v>
      </c>
      <c r="S36" s="39">
        <v>72</v>
      </c>
      <c r="T36" s="39">
        <v>40</v>
      </c>
      <c r="U36" s="39">
        <v>26</v>
      </c>
      <c r="V36" s="39">
        <v>7</v>
      </c>
      <c r="W36" s="39">
        <v>1</v>
      </c>
      <c r="X36" s="40">
        <v>0</v>
      </c>
    </row>
    <row r="37" spans="1:25" ht="12" customHeight="1">
      <c r="A37" s="41" t="s">
        <v>136</v>
      </c>
      <c r="B37" s="42">
        <v>3943</v>
      </c>
      <c r="C37" s="43">
        <v>166</v>
      </c>
      <c r="D37" s="43">
        <v>148</v>
      </c>
      <c r="E37" s="43">
        <v>150</v>
      </c>
      <c r="F37" s="43">
        <v>281</v>
      </c>
      <c r="G37" s="43">
        <v>182</v>
      </c>
      <c r="H37" s="43">
        <v>203</v>
      </c>
      <c r="I37" s="43">
        <v>275</v>
      </c>
      <c r="J37" s="43">
        <v>267</v>
      </c>
      <c r="K37" s="43">
        <v>218</v>
      </c>
      <c r="L37" s="43">
        <v>214</v>
      </c>
      <c r="M37" s="43">
        <v>229</v>
      </c>
      <c r="N37" s="43">
        <v>236</v>
      </c>
      <c r="O37" s="43">
        <v>276</v>
      </c>
      <c r="P37" s="43">
        <v>198</v>
      </c>
      <c r="Q37" s="43">
        <v>196</v>
      </c>
      <c r="R37" s="43">
        <v>219</v>
      </c>
      <c r="S37" s="43">
        <v>193</v>
      </c>
      <c r="T37" s="43">
        <v>149</v>
      </c>
      <c r="U37" s="43">
        <v>81</v>
      </c>
      <c r="V37" s="43">
        <v>27</v>
      </c>
      <c r="W37" s="43">
        <v>7</v>
      </c>
      <c r="X37" s="44">
        <v>28</v>
      </c>
    </row>
    <row r="38" spans="1:25" ht="12" customHeight="1">
      <c r="A38" s="41" t="s">
        <v>167</v>
      </c>
      <c r="B38" s="42">
        <v>2914</v>
      </c>
      <c r="C38" s="43">
        <v>119</v>
      </c>
      <c r="D38" s="43">
        <v>109</v>
      </c>
      <c r="E38" s="43">
        <v>121</v>
      </c>
      <c r="F38" s="43">
        <v>118</v>
      </c>
      <c r="G38" s="43">
        <v>107</v>
      </c>
      <c r="H38" s="43">
        <v>155</v>
      </c>
      <c r="I38" s="43">
        <v>191</v>
      </c>
      <c r="J38" s="43">
        <v>181</v>
      </c>
      <c r="K38" s="43">
        <v>155</v>
      </c>
      <c r="L38" s="43">
        <v>190</v>
      </c>
      <c r="M38" s="43">
        <v>162</v>
      </c>
      <c r="N38" s="43">
        <v>226</v>
      </c>
      <c r="O38" s="43">
        <v>217</v>
      </c>
      <c r="P38" s="43">
        <v>168</v>
      </c>
      <c r="Q38" s="43">
        <v>132</v>
      </c>
      <c r="R38" s="43">
        <v>156</v>
      </c>
      <c r="S38" s="43">
        <v>149</v>
      </c>
      <c r="T38" s="43">
        <v>137</v>
      </c>
      <c r="U38" s="43">
        <v>69</v>
      </c>
      <c r="V38" s="43">
        <v>27</v>
      </c>
      <c r="W38" s="43">
        <v>9</v>
      </c>
      <c r="X38" s="44">
        <v>16</v>
      </c>
    </row>
    <row r="39" spans="1:25" ht="12" customHeight="1">
      <c r="A39" s="41" t="s">
        <v>182</v>
      </c>
      <c r="B39" s="42">
        <v>3201</v>
      </c>
      <c r="C39" s="43">
        <v>136</v>
      </c>
      <c r="D39" s="43">
        <v>123</v>
      </c>
      <c r="E39" s="43">
        <v>144</v>
      </c>
      <c r="F39" s="43">
        <v>165</v>
      </c>
      <c r="G39" s="43">
        <v>126</v>
      </c>
      <c r="H39" s="43">
        <v>193</v>
      </c>
      <c r="I39" s="43">
        <v>210</v>
      </c>
      <c r="J39" s="43">
        <v>213</v>
      </c>
      <c r="K39" s="43">
        <v>171</v>
      </c>
      <c r="L39" s="43">
        <v>190</v>
      </c>
      <c r="M39" s="43">
        <v>185</v>
      </c>
      <c r="N39" s="43">
        <v>164</v>
      </c>
      <c r="O39" s="43">
        <v>236</v>
      </c>
      <c r="P39" s="43">
        <v>189</v>
      </c>
      <c r="Q39" s="43">
        <v>154</v>
      </c>
      <c r="R39" s="43">
        <v>173</v>
      </c>
      <c r="S39" s="43">
        <v>184</v>
      </c>
      <c r="T39" s="43">
        <v>119</v>
      </c>
      <c r="U39" s="43">
        <v>82</v>
      </c>
      <c r="V39" s="43">
        <v>27</v>
      </c>
      <c r="W39" s="43">
        <v>4</v>
      </c>
      <c r="X39" s="44">
        <v>13</v>
      </c>
    </row>
    <row r="40" spans="1:25" ht="12" customHeight="1">
      <c r="A40" s="41" t="s">
        <v>257</v>
      </c>
      <c r="B40" s="42">
        <v>1776</v>
      </c>
      <c r="C40" s="43">
        <v>55</v>
      </c>
      <c r="D40" s="43">
        <v>52</v>
      </c>
      <c r="E40" s="43">
        <v>58</v>
      </c>
      <c r="F40" s="43">
        <v>64</v>
      </c>
      <c r="G40" s="43">
        <v>39</v>
      </c>
      <c r="H40" s="43">
        <v>60</v>
      </c>
      <c r="I40" s="43">
        <v>58</v>
      </c>
      <c r="J40" s="43">
        <v>103</v>
      </c>
      <c r="K40" s="43">
        <v>106</v>
      </c>
      <c r="L40" s="43">
        <v>99</v>
      </c>
      <c r="M40" s="43">
        <v>94</v>
      </c>
      <c r="N40" s="43">
        <v>120</v>
      </c>
      <c r="O40" s="43">
        <v>165</v>
      </c>
      <c r="P40" s="43">
        <v>129</v>
      </c>
      <c r="Q40" s="43">
        <v>125</v>
      </c>
      <c r="R40" s="43">
        <v>153</v>
      </c>
      <c r="S40" s="43">
        <v>147</v>
      </c>
      <c r="T40" s="43">
        <v>96</v>
      </c>
      <c r="U40" s="43">
        <v>38</v>
      </c>
      <c r="V40" s="43">
        <v>12</v>
      </c>
      <c r="W40" s="43">
        <v>3</v>
      </c>
      <c r="X40" s="44">
        <v>0</v>
      </c>
      <c r="Y40" s="56"/>
    </row>
    <row r="41" spans="1:25" ht="12" customHeight="1">
      <c r="A41" s="41" t="s">
        <v>27</v>
      </c>
      <c r="B41" s="42">
        <v>2260</v>
      </c>
      <c r="C41" s="43">
        <v>45</v>
      </c>
      <c r="D41" s="43">
        <v>70</v>
      </c>
      <c r="E41" s="43">
        <v>94</v>
      </c>
      <c r="F41" s="43">
        <v>109</v>
      </c>
      <c r="G41" s="43">
        <v>45</v>
      </c>
      <c r="H41" s="43">
        <v>77</v>
      </c>
      <c r="I41" s="43">
        <v>74</v>
      </c>
      <c r="J41" s="43">
        <v>89</v>
      </c>
      <c r="K41" s="43">
        <v>108</v>
      </c>
      <c r="L41" s="43">
        <v>121</v>
      </c>
      <c r="M41" s="43">
        <v>140</v>
      </c>
      <c r="N41" s="43">
        <v>127</v>
      </c>
      <c r="O41" s="43">
        <v>189</v>
      </c>
      <c r="P41" s="43">
        <v>182</v>
      </c>
      <c r="Q41" s="43">
        <v>194</v>
      </c>
      <c r="R41" s="43">
        <v>200</v>
      </c>
      <c r="S41" s="43">
        <v>177</v>
      </c>
      <c r="T41" s="43">
        <v>123</v>
      </c>
      <c r="U41" s="43">
        <v>59</v>
      </c>
      <c r="V41" s="43">
        <v>33</v>
      </c>
      <c r="W41" s="43">
        <v>4</v>
      </c>
      <c r="X41" s="44">
        <v>0</v>
      </c>
    </row>
    <row r="42" spans="1:25" ht="12" customHeight="1">
      <c r="A42" s="41" t="s">
        <v>29</v>
      </c>
      <c r="B42" s="42">
        <v>511</v>
      </c>
      <c r="C42" s="43">
        <v>18</v>
      </c>
      <c r="D42" s="43">
        <v>14</v>
      </c>
      <c r="E42" s="43">
        <v>17</v>
      </c>
      <c r="F42" s="43">
        <v>16</v>
      </c>
      <c r="G42" s="43">
        <v>16</v>
      </c>
      <c r="H42" s="43">
        <v>21</v>
      </c>
      <c r="I42" s="43">
        <v>23</v>
      </c>
      <c r="J42" s="43">
        <v>20</v>
      </c>
      <c r="K42" s="43">
        <v>19</v>
      </c>
      <c r="L42" s="43">
        <v>29</v>
      </c>
      <c r="M42" s="43">
        <v>38</v>
      </c>
      <c r="N42" s="43">
        <v>48</v>
      </c>
      <c r="O42" s="43">
        <v>34</v>
      </c>
      <c r="P42" s="43">
        <v>27</v>
      </c>
      <c r="Q42" s="43">
        <v>42</v>
      </c>
      <c r="R42" s="43">
        <v>51</v>
      </c>
      <c r="S42" s="43">
        <v>53</v>
      </c>
      <c r="T42" s="43">
        <v>15</v>
      </c>
      <c r="U42" s="43">
        <v>6</v>
      </c>
      <c r="V42" s="43">
        <v>4</v>
      </c>
      <c r="W42" s="43">
        <v>0</v>
      </c>
      <c r="X42" s="44">
        <v>0</v>
      </c>
    </row>
    <row r="43" spans="1:25" ht="12" customHeight="1">
      <c r="A43" s="41" t="s">
        <v>296</v>
      </c>
      <c r="B43" s="42">
        <v>2778</v>
      </c>
      <c r="C43" s="43">
        <v>101</v>
      </c>
      <c r="D43" s="43">
        <v>152</v>
      </c>
      <c r="E43" s="43">
        <v>138</v>
      </c>
      <c r="F43" s="43">
        <v>139</v>
      </c>
      <c r="G43" s="43">
        <v>96</v>
      </c>
      <c r="H43" s="43">
        <v>163</v>
      </c>
      <c r="I43" s="43">
        <v>149</v>
      </c>
      <c r="J43" s="43">
        <v>183</v>
      </c>
      <c r="K43" s="43">
        <v>152</v>
      </c>
      <c r="L43" s="43">
        <v>151</v>
      </c>
      <c r="M43" s="43">
        <v>172</v>
      </c>
      <c r="N43" s="43">
        <v>244</v>
      </c>
      <c r="O43" s="43">
        <v>210</v>
      </c>
      <c r="P43" s="43">
        <v>169</v>
      </c>
      <c r="Q43" s="43">
        <v>148</v>
      </c>
      <c r="R43" s="43">
        <v>141</v>
      </c>
      <c r="S43" s="43">
        <v>128</v>
      </c>
      <c r="T43" s="43">
        <v>96</v>
      </c>
      <c r="U43" s="43">
        <v>34</v>
      </c>
      <c r="V43" s="43">
        <v>6</v>
      </c>
      <c r="W43" s="43">
        <v>0</v>
      </c>
      <c r="X43" s="44">
        <v>6</v>
      </c>
    </row>
    <row r="44" spans="1:25" ht="12" customHeight="1">
      <c r="A44" s="41" t="s">
        <v>65</v>
      </c>
      <c r="B44" s="42">
        <v>754</v>
      </c>
      <c r="C44" s="43">
        <v>21</v>
      </c>
      <c r="D44" s="43">
        <v>24</v>
      </c>
      <c r="E44" s="43">
        <v>24</v>
      </c>
      <c r="F44" s="43">
        <v>23</v>
      </c>
      <c r="G44" s="43">
        <v>23</v>
      </c>
      <c r="H44" s="43">
        <v>34</v>
      </c>
      <c r="I44" s="43">
        <v>37</v>
      </c>
      <c r="J44" s="43">
        <v>28</v>
      </c>
      <c r="K44" s="43">
        <v>21</v>
      </c>
      <c r="L44" s="43">
        <v>38</v>
      </c>
      <c r="M44" s="43">
        <v>52</v>
      </c>
      <c r="N44" s="43">
        <v>71</v>
      </c>
      <c r="O44" s="43">
        <v>72</v>
      </c>
      <c r="P44" s="43">
        <v>41</v>
      </c>
      <c r="Q44" s="43">
        <v>61</v>
      </c>
      <c r="R44" s="43">
        <v>64</v>
      </c>
      <c r="S44" s="43">
        <v>56</v>
      </c>
      <c r="T44" s="43">
        <v>43</v>
      </c>
      <c r="U44" s="43">
        <v>12</v>
      </c>
      <c r="V44" s="43">
        <v>8</v>
      </c>
      <c r="W44" s="43">
        <v>1</v>
      </c>
      <c r="X44" s="44">
        <v>0</v>
      </c>
    </row>
    <row r="45" spans="1:25" ht="12" customHeight="1">
      <c r="A45" s="41" t="s">
        <v>123</v>
      </c>
      <c r="B45" s="42">
        <v>1144</v>
      </c>
      <c r="C45" s="43">
        <v>27</v>
      </c>
      <c r="D45" s="43">
        <v>22</v>
      </c>
      <c r="E45" s="43">
        <v>49</v>
      </c>
      <c r="F45" s="43">
        <v>43</v>
      </c>
      <c r="G45" s="43">
        <v>43</v>
      </c>
      <c r="H45" s="43">
        <v>50</v>
      </c>
      <c r="I45" s="43">
        <v>50</v>
      </c>
      <c r="J45" s="43">
        <v>38</v>
      </c>
      <c r="K45" s="43">
        <v>52</v>
      </c>
      <c r="L45" s="43">
        <v>62</v>
      </c>
      <c r="M45" s="43">
        <v>94</v>
      </c>
      <c r="N45" s="43">
        <v>108</v>
      </c>
      <c r="O45" s="43">
        <v>82</v>
      </c>
      <c r="P45" s="43">
        <v>69</v>
      </c>
      <c r="Q45" s="43">
        <v>84</v>
      </c>
      <c r="R45" s="43">
        <v>87</v>
      </c>
      <c r="S45" s="43">
        <v>88</v>
      </c>
      <c r="T45" s="43">
        <v>60</v>
      </c>
      <c r="U45" s="43">
        <v>28</v>
      </c>
      <c r="V45" s="43">
        <v>4</v>
      </c>
      <c r="W45" s="43">
        <v>4</v>
      </c>
      <c r="X45" s="44">
        <v>0</v>
      </c>
    </row>
    <row r="46" spans="1:25" ht="12" customHeight="1">
      <c r="A46" s="41" t="s">
        <v>10</v>
      </c>
      <c r="B46" s="42">
        <v>3550</v>
      </c>
      <c r="C46" s="43">
        <v>164</v>
      </c>
      <c r="D46" s="43">
        <v>163</v>
      </c>
      <c r="E46" s="43">
        <v>139</v>
      </c>
      <c r="F46" s="43">
        <v>135</v>
      </c>
      <c r="G46" s="43">
        <v>105</v>
      </c>
      <c r="H46" s="43">
        <v>161</v>
      </c>
      <c r="I46" s="43">
        <v>245</v>
      </c>
      <c r="J46" s="43">
        <v>228</v>
      </c>
      <c r="K46" s="43">
        <v>162</v>
      </c>
      <c r="L46" s="43">
        <v>187</v>
      </c>
      <c r="M46" s="43">
        <v>216</v>
      </c>
      <c r="N46" s="43">
        <v>286</v>
      </c>
      <c r="O46" s="43">
        <v>314</v>
      </c>
      <c r="P46" s="43">
        <v>238</v>
      </c>
      <c r="Q46" s="43">
        <v>196</v>
      </c>
      <c r="R46" s="43">
        <v>207</v>
      </c>
      <c r="S46" s="43">
        <v>191</v>
      </c>
      <c r="T46" s="43">
        <v>128</v>
      </c>
      <c r="U46" s="43">
        <v>52</v>
      </c>
      <c r="V46" s="43">
        <v>23</v>
      </c>
      <c r="W46" s="43">
        <v>4</v>
      </c>
      <c r="X46" s="44">
        <v>6</v>
      </c>
    </row>
    <row r="47" spans="1:25" ht="12" customHeight="1">
      <c r="A47" s="45" t="s">
        <v>349</v>
      </c>
      <c r="B47" s="46">
        <v>868</v>
      </c>
      <c r="C47" s="47">
        <v>22</v>
      </c>
      <c r="D47" s="47">
        <v>31</v>
      </c>
      <c r="E47" s="47">
        <v>29</v>
      </c>
      <c r="F47" s="47">
        <v>35</v>
      </c>
      <c r="G47" s="47">
        <v>40</v>
      </c>
      <c r="H47" s="47">
        <v>35</v>
      </c>
      <c r="I47" s="47">
        <v>41</v>
      </c>
      <c r="J47" s="47">
        <v>44</v>
      </c>
      <c r="K47" s="47">
        <v>45</v>
      </c>
      <c r="L47" s="47">
        <v>49</v>
      </c>
      <c r="M47" s="47">
        <v>61</v>
      </c>
      <c r="N47" s="47">
        <v>67</v>
      </c>
      <c r="O47" s="47">
        <v>84</v>
      </c>
      <c r="P47" s="47">
        <v>56</v>
      </c>
      <c r="Q47" s="47">
        <v>64</v>
      </c>
      <c r="R47" s="47">
        <v>61</v>
      </c>
      <c r="S47" s="47">
        <v>53</v>
      </c>
      <c r="T47" s="47">
        <v>40</v>
      </c>
      <c r="U47" s="47">
        <v>9</v>
      </c>
      <c r="V47" s="47">
        <v>2</v>
      </c>
      <c r="W47" s="47">
        <v>0</v>
      </c>
      <c r="X47" s="48">
        <v>0</v>
      </c>
    </row>
    <row r="48" spans="1:25" ht="12" customHeight="1">
      <c r="A48" s="45" t="s">
        <v>285</v>
      </c>
      <c r="B48" s="46">
        <v>1974</v>
      </c>
      <c r="C48" s="47">
        <v>60</v>
      </c>
      <c r="D48" s="47">
        <v>79</v>
      </c>
      <c r="E48" s="47">
        <v>66</v>
      </c>
      <c r="F48" s="47">
        <v>82</v>
      </c>
      <c r="G48" s="47">
        <v>41</v>
      </c>
      <c r="H48" s="47">
        <v>73</v>
      </c>
      <c r="I48" s="47">
        <v>91</v>
      </c>
      <c r="J48" s="47">
        <v>96</v>
      </c>
      <c r="K48" s="47">
        <v>96</v>
      </c>
      <c r="L48" s="47">
        <v>95</v>
      </c>
      <c r="M48" s="47">
        <v>130</v>
      </c>
      <c r="N48" s="47">
        <v>153</v>
      </c>
      <c r="O48" s="47">
        <v>161</v>
      </c>
      <c r="P48" s="47">
        <v>141</v>
      </c>
      <c r="Q48" s="47">
        <v>119</v>
      </c>
      <c r="R48" s="47">
        <v>137</v>
      </c>
      <c r="S48" s="47">
        <v>162</v>
      </c>
      <c r="T48" s="47">
        <v>113</v>
      </c>
      <c r="U48" s="47">
        <v>52</v>
      </c>
      <c r="V48" s="47">
        <v>21</v>
      </c>
      <c r="W48" s="47">
        <v>6</v>
      </c>
      <c r="X48" s="48">
        <v>0</v>
      </c>
    </row>
    <row r="49" spans="1:24" ht="12" customHeight="1">
      <c r="A49" s="49" t="s">
        <v>114</v>
      </c>
      <c r="B49" s="50">
        <f t="shared" ref="B49:K49" si="4">SUM(B36:B48)</f>
        <v>26988</v>
      </c>
      <c r="C49" s="51">
        <f t="shared" si="4"/>
        <v>986</v>
      </c>
      <c r="D49" s="51">
        <f t="shared" si="4"/>
        <v>1039</v>
      </c>
      <c r="E49" s="51">
        <f t="shared" si="4"/>
        <v>1089</v>
      </c>
      <c r="F49" s="51">
        <f t="shared" si="4"/>
        <v>1273</v>
      </c>
      <c r="G49" s="51">
        <f t="shared" si="4"/>
        <v>907</v>
      </c>
      <c r="H49" s="51">
        <f t="shared" si="4"/>
        <v>1299</v>
      </c>
      <c r="I49" s="51">
        <f t="shared" si="4"/>
        <v>1520</v>
      </c>
      <c r="J49" s="51">
        <f t="shared" si="4"/>
        <v>1578</v>
      </c>
      <c r="K49" s="51">
        <f t="shared" si="4"/>
        <v>1353</v>
      </c>
      <c r="L49" s="51">
        <f t="shared" ref="L49:X49" si="5">SUM(L36:L48)</f>
        <v>1496</v>
      </c>
      <c r="M49" s="51">
        <f t="shared" si="5"/>
        <v>1671</v>
      </c>
      <c r="N49" s="51">
        <f t="shared" si="5"/>
        <v>1953</v>
      </c>
      <c r="O49" s="51">
        <f t="shared" si="5"/>
        <v>2146</v>
      </c>
      <c r="P49" s="51">
        <f t="shared" si="5"/>
        <v>1688</v>
      </c>
      <c r="Q49" s="51">
        <f t="shared" si="5"/>
        <v>1589</v>
      </c>
      <c r="R49" s="51">
        <f t="shared" si="5"/>
        <v>1728</v>
      </c>
      <c r="S49" s="51">
        <f t="shared" si="5"/>
        <v>1653</v>
      </c>
      <c r="T49" s="51">
        <f t="shared" si="5"/>
        <v>1159</v>
      </c>
      <c r="U49" s="51">
        <f t="shared" si="5"/>
        <v>548</v>
      </c>
      <c r="V49" s="51">
        <f t="shared" si="5"/>
        <v>201</v>
      </c>
      <c r="W49" s="51">
        <f t="shared" si="5"/>
        <v>43</v>
      </c>
      <c r="X49" s="52">
        <f t="shared" si="5"/>
        <v>69</v>
      </c>
    </row>
    <row r="50" spans="1:24" ht="12" customHeight="1">
      <c r="A50" s="25" t="s">
        <v>439</v>
      </c>
      <c r="B50" s="30"/>
      <c r="E50" s="114"/>
      <c r="F50" s="115"/>
      <c r="G50" s="115"/>
      <c r="H50" s="115"/>
      <c r="I50" s="115"/>
      <c r="J50" s="115"/>
      <c r="K50" s="127"/>
      <c r="L50" s="127"/>
      <c r="M50" s="127"/>
      <c r="N50" s="127"/>
      <c r="O50" s="127"/>
      <c r="P50" s="127"/>
      <c r="Q50" s="127"/>
      <c r="R50" s="127"/>
      <c r="S50" s="127"/>
      <c r="T50" s="127"/>
      <c r="U50" s="127"/>
      <c r="V50" s="127"/>
      <c r="W50" s="127"/>
      <c r="X50" s="127"/>
    </row>
  </sheetData>
  <mergeCells count="4">
    <mergeCell ref="O2:P2"/>
    <mergeCell ref="W2:X2"/>
    <mergeCell ref="V18:X18"/>
    <mergeCell ref="W34:X34"/>
  </mergeCells>
  <phoneticPr fontId="33"/>
  <pageMargins left="0.82677165354330717" right="0.62992125984251968" top="0.39370078740157483" bottom="0.39370078740157483" header="0.51181102362204722" footer="0.19685039370078741"/>
  <pageSetup paperSize="9" scale="94" firstPageNumber="0" orientation="landscape" r:id="rId1"/>
  <headerFooter alignWithMargins="0">
    <oddFooter>&amp;R&amp;"ＭＳ Ｐ明朝,標準"&amp;10－７－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0</vt:lpstr>
      <vt:lpstr>目次</vt:lpstr>
      <vt:lpstr>1</vt:lpstr>
      <vt:lpstr>2</vt:lpstr>
      <vt:lpstr>3</vt:lpstr>
      <vt:lpstr>4</vt:lpstr>
      <vt:lpstr>5</vt:lpstr>
      <vt:lpstr>6</vt:lpstr>
      <vt:lpstr>7</vt:lpstr>
      <vt:lpstr>8</vt:lpstr>
      <vt:lpstr>9</vt:lpstr>
      <vt:lpstr>'2'!Print_Area</vt:lpstr>
      <vt:lpstr>'4'!Print_Area</vt:lpstr>
      <vt:lpstr>'7'!Print_Area</vt:lpstr>
    </vt:vector>
  </TitlesOfParts>
  <Company>倉吉市役所</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企画課</dc:creator>
  <cp:lastModifiedBy>パブコメ後</cp:lastModifiedBy>
  <cp:lastPrinted>2015-02-28T09:44:19Z</cp:lastPrinted>
  <dcterms:created xsi:type="dcterms:W3CDTF">2001-01-05T07:32:22Z</dcterms:created>
  <dcterms:modified xsi:type="dcterms:W3CDTF">2015-04-01T07:09:46Z</dcterms:modified>
</cp:coreProperties>
</file>