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0" yWindow="345" windowWidth="15285" windowHeight="8805" tabRatio="817"/>
  </bookViews>
  <sheets>
    <sheet name="20" sheetId="1" r:id="rId1"/>
    <sheet name="21" sheetId="2" r:id="rId2"/>
    <sheet name="22" sheetId="3" r:id="rId3"/>
    <sheet name="23" sheetId="4" r:id="rId4"/>
    <sheet name="24" sheetId="5" r:id="rId5"/>
    <sheet name="25" sheetId="6" r:id="rId6"/>
    <sheet name="26" sheetId="7" r:id="rId7"/>
    <sheet name="27" sheetId="8" r:id="rId8"/>
    <sheet name="28" sheetId="9" r:id="rId9"/>
    <sheet name="29" sheetId="10" r:id="rId10"/>
  </sheets>
  <definedNames>
    <definedName name="_xlnm._FilterDatabase" localSheetId="7" hidden="1">'27'!$N$1:$N$49</definedName>
    <definedName name="DataEnd">#REF!</definedName>
    <definedName name="HyousokuEnd">#REF!</definedName>
    <definedName name="_xlnm.Print_Area" localSheetId="1">'21'!$A$1:$O$40</definedName>
    <definedName name="_xlnm.Print_Area" localSheetId="3">'23'!$A$1:$O$43</definedName>
    <definedName name="_xlnm.Print_Area" localSheetId="4">'24'!$A$1:$M$37</definedName>
    <definedName name="_xlnm.Print_Area" localSheetId="5">'25'!$A$1:$U$53</definedName>
    <definedName name="_xlnm.Print_Area" localSheetId="8">'28'!$A$1:$O$48</definedName>
  </definedNames>
  <calcPr calcId="145621"/>
</workbook>
</file>

<file path=xl/calcChain.xml><?xml version="1.0" encoding="utf-8"?>
<calcChain xmlns="http://schemas.openxmlformats.org/spreadsheetml/2006/main">
  <c r="E24" i="7" l="1"/>
  <c r="P49" i="6"/>
  <c r="E49" i="6"/>
  <c r="D25" i="6"/>
  <c r="P25" i="6"/>
  <c r="E25" i="6"/>
  <c r="D49" i="6" l="1"/>
  <c r="O6" i="1"/>
  <c r="P6" i="1" l="1"/>
  <c r="O7" i="1"/>
  <c r="P7" i="1"/>
  <c r="O8" i="1"/>
  <c r="P8" i="1"/>
  <c r="O9" i="1"/>
  <c r="P9" i="1"/>
  <c r="O10" i="1"/>
  <c r="P10" i="1"/>
  <c r="O11" i="1"/>
  <c r="P11" i="1"/>
  <c r="O12" i="1"/>
  <c r="P12" i="1"/>
  <c r="O13" i="1"/>
  <c r="P13" i="1"/>
  <c r="P14" i="1"/>
  <c r="O20" i="1"/>
  <c r="P20" i="1"/>
  <c r="O21" i="1"/>
  <c r="P21" i="1"/>
  <c r="O22" i="1"/>
  <c r="P22" i="1"/>
  <c r="O23" i="1"/>
  <c r="P23" i="1"/>
  <c r="O24" i="1"/>
  <c r="P24" i="1"/>
  <c r="O25" i="1"/>
  <c r="P25" i="1"/>
  <c r="O26" i="1"/>
  <c r="P26" i="1"/>
  <c r="O27" i="1"/>
  <c r="P27" i="1"/>
  <c r="P28" i="1"/>
  <c r="O34" i="1"/>
  <c r="P34" i="1"/>
  <c r="O35" i="1"/>
  <c r="P35" i="1"/>
  <c r="O36" i="1"/>
  <c r="P36" i="1"/>
  <c r="O37" i="1"/>
  <c r="P37" i="1"/>
  <c r="O38" i="1"/>
  <c r="P38" i="1"/>
  <c r="O39" i="1"/>
  <c r="P39" i="1"/>
  <c r="O40" i="1"/>
  <c r="P40" i="1"/>
  <c r="O41" i="1"/>
  <c r="P41" i="1"/>
  <c r="O42" i="1"/>
  <c r="P42" i="1"/>
  <c r="O6" i="2"/>
  <c r="P6" i="2"/>
  <c r="O7" i="2"/>
  <c r="P7" i="2"/>
  <c r="O8" i="2"/>
  <c r="P8" i="2"/>
  <c r="O9" i="2"/>
  <c r="P9" i="2"/>
  <c r="O10" i="2"/>
  <c r="P10" i="2"/>
  <c r="O11" i="2"/>
  <c r="P11" i="2"/>
  <c r="O12" i="2"/>
  <c r="P12" i="2"/>
  <c r="O13" i="2"/>
  <c r="P13" i="2"/>
  <c r="P14" i="2"/>
  <c r="L21" i="4"/>
  <c r="M21" i="4"/>
  <c r="D15" i="6"/>
  <c r="D16" i="6"/>
  <c r="D39" i="6"/>
  <c r="D40" i="6"/>
  <c r="D42" i="6"/>
  <c r="E20" i="7"/>
  <c r="L5" i="8"/>
  <c r="M5" i="8"/>
  <c r="M4" i="8" s="1"/>
  <c r="L15" i="8"/>
  <c r="M15" i="8"/>
  <c r="L5" i="9"/>
  <c r="M5" i="9"/>
  <c r="L15" i="9"/>
  <c r="L4" i="9" s="1"/>
  <c r="M15" i="9"/>
  <c r="M4" i="9" s="1"/>
</calcChain>
</file>

<file path=xl/sharedStrings.xml><?xml version="1.0" encoding="utf-8"?>
<sst xmlns="http://schemas.openxmlformats.org/spreadsheetml/2006/main" count="1473" uniqueCount="386">
  <si>
    <t>キャベツ</t>
    <phoneticPr fontId="2"/>
  </si>
  <si>
    <t>（３）畑</t>
    <rPh sb="3" eb="4">
      <t>ハタケ</t>
    </rPh>
    <phoneticPr fontId="31"/>
  </si>
  <si>
    <t>倉吉</t>
  </si>
  <si>
    <t>鉄鋼</t>
  </si>
  <si>
    <t>16年</t>
    <rPh sb="2" eb="3">
      <t>ネン</t>
    </rPh>
    <phoneticPr fontId="2"/>
  </si>
  <si>
    <t>農業所得の推移</t>
    <phoneticPr fontId="2"/>
  </si>
  <si>
    <t>他の官庁</t>
  </si>
  <si>
    <t>　婦人・子供服小売業</t>
    <phoneticPr fontId="2"/>
  </si>
  <si>
    <t>その他の卸売業</t>
    <phoneticPr fontId="2"/>
  </si>
  <si>
    <t>22年</t>
    <rPh sb="2" eb="3">
      <t>ネン</t>
    </rPh>
    <phoneticPr fontId="31"/>
  </si>
  <si>
    <t>平成22年</t>
    <rPh sb="0" eb="2">
      <t>ヘイセイ</t>
    </rPh>
    <rPh sb="4" eb="5">
      <t>ネン</t>
    </rPh>
    <phoneticPr fontId="2"/>
  </si>
  <si>
    <t>関金</t>
    <rPh sb="0" eb="2">
      <t>セキガネ</t>
    </rPh>
    <phoneticPr fontId="2"/>
  </si>
  <si>
    <t>北谷</t>
  </si>
  <si>
    <t>乳用牛</t>
    <phoneticPr fontId="2"/>
  </si>
  <si>
    <t>岩美町</t>
    <rPh sb="0" eb="3">
      <t>イワミチョウ</t>
    </rPh>
    <phoneticPr fontId="2"/>
  </si>
  <si>
    <t>（２）個別農産物粗生産額の順位</t>
    <phoneticPr fontId="2"/>
  </si>
  <si>
    <t>ｔ</t>
  </si>
  <si>
    <t>飲料</t>
  </si>
  <si>
    <t>か    き</t>
    <phoneticPr fontId="2"/>
  </si>
  <si>
    <t>x</t>
    <phoneticPr fontId="2"/>
  </si>
  <si>
    <t>ha</t>
  </si>
  <si>
    <t>なし</t>
  </si>
  <si>
    <t>15年</t>
    <rPh sb="2" eb="3">
      <t>ネン</t>
    </rPh>
    <phoneticPr fontId="2"/>
  </si>
  <si>
    <t>平成12年</t>
    <phoneticPr fontId="2"/>
  </si>
  <si>
    <t>平成</t>
    <rPh sb="0" eb="2">
      <t>ヘイセイ</t>
    </rPh>
    <phoneticPr fontId="31"/>
  </si>
  <si>
    <t>関金</t>
    <rPh sb="0" eb="2">
      <t>セキガネ</t>
    </rPh>
    <phoneticPr fontId="31"/>
  </si>
  <si>
    <t>　自転車小売業</t>
    <phoneticPr fontId="2"/>
  </si>
  <si>
    <t>　靴・履物小売業</t>
    <phoneticPr fontId="2"/>
  </si>
  <si>
    <t>樹園地面積　　　　</t>
    <phoneticPr fontId="2"/>
  </si>
  <si>
    <t>日南町</t>
    <rPh sb="0" eb="2">
      <t>ニチナン</t>
    </rPh>
    <rPh sb="2" eb="3">
      <t>チョウ</t>
    </rPh>
    <phoneticPr fontId="2"/>
  </si>
  <si>
    <t>窯業</t>
  </si>
  <si>
    <t>建築材料卸売業</t>
    <phoneticPr fontId="2"/>
  </si>
  <si>
    <t>60年</t>
    <rPh sb="2" eb="3">
      <t>ネン</t>
    </rPh>
    <phoneticPr fontId="2"/>
  </si>
  <si>
    <t>にんじん</t>
    <phoneticPr fontId="2"/>
  </si>
  <si>
    <t>野菜</t>
    <phoneticPr fontId="2"/>
  </si>
  <si>
    <t>　その他の小売業</t>
    <phoneticPr fontId="2"/>
  </si>
  <si>
    <t>　各種商品卸売業</t>
    <phoneticPr fontId="2"/>
  </si>
  <si>
    <t>12年</t>
    <rPh sb="2" eb="3">
      <t>ネン</t>
    </rPh>
    <phoneticPr fontId="2"/>
  </si>
  <si>
    <t>所有形態別林野面積</t>
    <phoneticPr fontId="2"/>
  </si>
  <si>
    <t>年次</t>
    <rPh sb="0" eb="2">
      <t>ネンジ</t>
    </rPh>
    <phoneticPr fontId="31"/>
  </si>
  <si>
    <t>　各種商品小売業</t>
    <phoneticPr fontId="2"/>
  </si>
  <si>
    <t>機械</t>
    <rPh sb="0" eb="2">
      <t>キカイ</t>
    </rPh>
    <phoneticPr fontId="2"/>
  </si>
  <si>
    <t>19年</t>
    <rPh sb="2" eb="3">
      <t>ネン</t>
    </rPh>
    <phoneticPr fontId="2"/>
  </si>
  <si>
    <t>ねぎ</t>
    <phoneticPr fontId="2"/>
  </si>
  <si>
    <t>（旧関金町）</t>
    <rPh sb="1" eb="2">
      <t>キュウ</t>
    </rPh>
    <rPh sb="2" eb="4">
      <t>セキガネ</t>
    </rPh>
    <rPh sb="4" eb="5">
      <t>チョウ</t>
    </rPh>
    <phoneticPr fontId="2"/>
  </si>
  <si>
    <t>第４位</t>
  </si>
  <si>
    <t>平成2年</t>
    <phoneticPr fontId="2"/>
  </si>
  <si>
    <t>豚</t>
    <rPh sb="0" eb="1">
      <t>ブタ</t>
    </rPh>
    <phoneticPr fontId="2"/>
  </si>
  <si>
    <t>再生資源卸売業</t>
    <phoneticPr fontId="2"/>
  </si>
  <si>
    <t>上小鴨</t>
    <phoneticPr fontId="2"/>
  </si>
  <si>
    <t xml:space="preserve">(千万円) </t>
  </si>
  <si>
    <t>　建築材料卸売業</t>
    <phoneticPr fontId="2"/>
  </si>
  <si>
    <t xml:space="preserve"> </t>
    <phoneticPr fontId="2"/>
  </si>
  <si>
    <t>ホウレンソウ</t>
    <phoneticPr fontId="2"/>
  </si>
  <si>
    <t>米</t>
  </si>
  <si>
    <t>な    す</t>
    <phoneticPr fontId="2"/>
  </si>
  <si>
    <t>米</t>
    <phoneticPr fontId="2"/>
  </si>
  <si>
    <t>　再生資源卸売業</t>
    <phoneticPr fontId="2"/>
  </si>
  <si>
    <t>米</t>
    <rPh sb="0" eb="1">
      <t>コメ</t>
    </rPh>
    <phoneticPr fontId="2"/>
  </si>
  <si>
    <t>7年</t>
    <rPh sb="1" eb="2">
      <t>ネン</t>
    </rPh>
    <phoneticPr fontId="31"/>
  </si>
  <si>
    <t>　その他の飲食料品小売業</t>
    <phoneticPr fontId="2"/>
  </si>
  <si>
    <t>　鮮魚小売業</t>
    <phoneticPr fontId="2"/>
  </si>
  <si>
    <t>　機械器具卸売業</t>
    <phoneticPr fontId="2"/>
  </si>
  <si>
    <t>北栄町</t>
    <rPh sb="0" eb="1">
      <t>キタ</t>
    </rPh>
    <phoneticPr fontId="2"/>
  </si>
  <si>
    <t>　繊維・衣服等卸売業</t>
    <phoneticPr fontId="2"/>
  </si>
  <si>
    <t>平成6年</t>
    <phoneticPr fontId="2"/>
  </si>
  <si>
    <t>家具</t>
  </si>
  <si>
    <t>小売業計</t>
  </si>
  <si>
    <t>昭和63年</t>
  </si>
  <si>
    <t>単位：百万円</t>
    <rPh sb="0" eb="2">
      <t>タンイ</t>
    </rPh>
    <rPh sb="3" eb="5">
      <t>ヒャクマン</t>
    </rPh>
    <rPh sb="5" eb="6">
      <t>エン</t>
    </rPh>
    <phoneticPr fontId="2"/>
  </si>
  <si>
    <t>13年</t>
    <rPh sb="2" eb="3">
      <t>ネン</t>
    </rPh>
    <phoneticPr fontId="2"/>
  </si>
  <si>
    <t>　化学製品卸売業</t>
    <phoneticPr fontId="2"/>
  </si>
  <si>
    <t>(千円）</t>
    <rPh sb="1" eb="3">
      <t>センエン</t>
    </rPh>
    <phoneticPr fontId="2"/>
  </si>
  <si>
    <t>昭和45年</t>
  </si>
  <si>
    <t>45年</t>
    <rPh sb="2" eb="3">
      <t>ネン</t>
    </rPh>
    <phoneticPr fontId="31"/>
  </si>
  <si>
    <t>上小鴨</t>
  </si>
  <si>
    <t>12年</t>
    <rPh sb="2" eb="3">
      <t>ネン</t>
    </rPh>
    <phoneticPr fontId="31"/>
  </si>
  <si>
    <t>たまねぎ</t>
    <phoneticPr fontId="2"/>
  </si>
  <si>
    <t>平成13年</t>
    <rPh sb="0" eb="2">
      <t>ヘイセイ</t>
    </rPh>
    <rPh sb="4" eb="5">
      <t>ネン</t>
    </rPh>
    <phoneticPr fontId="2"/>
  </si>
  <si>
    <t>農業生産の推移</t>
    <rPh sb="0" eb="2">
      <t>ノウギョウ</t>
    </rPh>
    <rPh sb="2" eb="4">
      <t>セイサン</t>
    </rPh>
    <rPh sb="5" eb="7">
      <t>スイイ</t>
    </rPh>
    <phoneticPr fontId="2"/>
  </si>
  <si>
    <t>なし</t>
    <phoneticPr fontId="2"/>
  </si>
  <si>
    <t xml:space="preserve">（千円) </t>
  </si>
  <si>
    <t>区分</t>
    <rPh sb="0" eb="2">
      <t>クブン</t>
    </rPh>
    <phoneticPr fontId="2"/>
  </si>
  <si>
    <t>　金物・荒物小売業</t>
    <phoneticPr fontId="2"/>
  </si>
  <si>
    <t>農産物収穫町</t>
    <rPh sb="0" eb="3">
      <t>ノウサンブツ</t>
    </rPh>
    <rPh sb="3" eb="5">
      <t>シュウカク</t>
    </rPh>
    <rPh sb="5" eb="6">
      <t>チョウ</t>
    </rPh>
    <phoneticPr fontId="2"/>
  </si>
  <si>
    <t>肉用牛</t>
    <phoneticPr fontId="2"/>
  </si>
  <si>
    <t>林業の推移</t>
  </si>
  <si>
    <t>鶏</t>
    <rPh sb="0" eb="1">
      <t>ニワトリ</t>
    </rPh>
    <phoneticPr fontId="2"/>
  </si>
  <si>
    <t>平成10年</t>
    <rPh sb="0" eb="2">
      <t>ヘイセイ</t>
    </rPh>
    <rPh sb="4" eb="5">
      <t>ネン</t>
    </rPh>
    <phoneticPr fontId="2"/>
  </si>
  <si>
    <t>情報</t>
    <rPh sb="0" eb="2">
      <t>ジョウホウ</t>
    </rPh>
    <phoneticPr fontId="2"/>
  </si>
  <si>
    <t>18年</t>
    <rPh sb="2" eb="3">
      <t>ネン</t>
    </rPh>
    <phoneticPr fontId="2"/>
  </si>
  <si>
    <t>伯耆町</t>
    <rPh sb="0" eb="2">
      <t>ホウキ</t>
    </rPh>
    <rPh sb="2" eb="3">
      <t>マチ</t>
    </rPh>
    <phoneticPr fontId="2"/>
  </si>
  <si>
    <t>平成２年</t>
  </si>
  <si>
    <t>総数</t>
  </si>
  <si>
    <t>昭和40年</t>
  </si>
  <si>
    <t>日吉津村</t>
    <rPh sb="0" eb="2">
      <t>ヒヨシ</t>
    </rPh>
    <rPh sb="2" eb="3">
      <t>ツ</t>
    </rPh>
    <rPh sb="3" eb="4">
      <t>ソン</t>
    </rPh>
    <phoneticPr fontId="2"/>
  </si>
  <si>
    <t>飲食料品卸売業</t>
    <phoneticPr fontId="2"/>
  </si>
  <si>
    <t>x</t>
  </si>
  <si>
    <t>単位：所</t>
    <rPh sb="0" eb="2">
      <t>タンイ</t>
    </rPh>
    <rPh sb="3" eb="4">
      <t>ショ</t>
    </rPh>
    <phoneticPr fontId="2"/>
  </si>
  <si>
    <t>単位:人</t>
    <rPh sb="0" eb="2">
      <t>タンイ</t>
    </rPh>
    <rPh sb="3" eb="4">
      <t>ニン</t>
    </rPh>
    <phoneticPr fontId="2"/>
  </si>
  <si>
    <t>林野庁所管</t>
  </si>
  <si>
    <t>通信</t>
    <rPh sb="0" eb="2">
      <t>ツウシン</t>
    </rPh>
    <phoneticPr fontId="2"/>
  </si>
  <si>
    <t>機械器具卸売業</t>
    <phoneticPr fontId="2"/>
  </si>
  <si>
    <t>紙</t>
  </si>
  <si>
    <t>　その他の卸売業</t>
    <phoneticPr fontId="2"/>
  </si>
  <si>
    <t>広葉樹</t>
  </si>
  <si>
    <t>生乳</t>
    <rPh sb="0" eb="1">
      <t>ナマ</t>
    </rPh>
    <rPh sb="1" eb="2">
      <t>ニュウ</t>
    </rPh>
    <phoneticPr fontId="2"/>
  </si>
  <si>
    <t>いも類</t>
    <phoneticPr fontId="2"/>
  </si>
  <si>
    <t>耕作小計</t>
  </si>
  <si>
    <t>-</t>
  </si>
  <si>
    <t>頭</t>
  </si>
  <si>
    <t>昭和50年</t>
  </si>
  <si>
    <t>　未立木地</t>
    <phoneticPr fontId="2"/>
  </si>
  <si>
    <t>灘手</t>
  </si>
  <si>
    <t>第３位</t>
  </si>
  <si>
    <t>果実</t>
    <phoneticPr fontId="2"/>
  </si>
  <si>
    <t>日本なし</t>
    <phoneticPr fontId="2"/>
  </si>
  <si>
    <t>　その他の身の回り品小売業</t>
    <phoneticPr fontId="2"/>
  </si>
  <si>
    <t>ｘ</t>
  </si>
  <si>
    <t>総額</t>
    <rPh sb="1" eb="2">
      <t>ガク</t>
    </rPh>
    <phoneticPr fontId="2"/>
  </si>
  <si>
    <t>トマト</t>
    <phoneticPr fontId="2"/>
  </si>
  <si>
    <t>平成18年</t>
    <rPh sb="0" eb="2">
      <t>ヘイセイ</t>
    </rPh>
    <rPh sb="4" eb="5">
      <t>ネン</t>
    </rPh>
    <phoneticPr fontId="2"/>
  </si>
  <si>
    <t>琴浦町</t>
    <rPh sb="0" eb="2">
      <t>コトウラ</t>
    </rPh>
    <phoneticPr fontId="2"/>
  </si>
  <si>
    <t>土石</t>
  </si>
  <si>
    <t>　家具・建具・畳小売業</t>
    <phoneticPr fontId="2"/>
  </si>
  <si>
    <t>2年</t>
    <rPh sb="1" eb="2">
      <t>ネン</t>
    </rPh>
    <phoneticPr fontId="31"/>
  </si>
  <si>
    <t>普通畑面積　　　　</t>
    <phoneticPr fontId="2"/>
  </si>
  <si>
    <t>やまのいも</t>
    <phoneticPr fontId="2"/>
  </si>
  <si>
    <t>境港市</t>
    <rPh sb="0" eb="3">
      <t>サカイミナトシ</t>
    </rPh>
    <phoneticPr fontId="2"/>
  </si>
  <si>
    <t>平成19年</t>
    <rPh sb="0" eb="2">
      <t>ヘイセイ</t>
    </rPh>
    <rPh sb="4" eb="5">
      <t>ネン</t>
    </rPh>
    <phoneticPr fontId="2"/>
  </si>
  <si>
    <t>卸売業計</t>
  </si>
  <si>
    <t>その他畜産物　（養蚕含む）</t>
    <rPh sb="8" eb="10">
      <t>ヨウサン</t>
    </rPh>
    <rPh sb="10" eb="11">
      <t>フク</t>
    </rPh>
    <phoneticPr fontId="2"/>
  </si>
  <si>
    <t>上北条</t>
  </si>
  <si>
    <t>田面積　　　　　　　</t>
    <phoneticPr fontId="2"/>
  </si>
  <si>
    <t>加工農産物</t>
  </si>
  <si>
    <t>　陶磁器・ガラス器小売業</t>
    <phoneticPr fontId="2"/>
  </si>
  <si>
    <t>－</t>
  </si>
  <si>
    <t>大山町</t>
  </si>
  <si>
    <t>平成12年</t>
    <rPh sb="0" eb="2">
      <t>ヘイセイ</t>
    </rPh>
    <rPh sb="4" eb="5">
      <t>ネン</t>
    </rPh>
    <phoneticPr fontId="2"/>
  </si>
  <si>
    <t>江府町</t>
    <rPh sb="0" eb="3">
      <t>コウフチョウ</t>
    </rPh>
    <phoneticPr fontId="2"/>
  </si>
  <si>
    <t>露地メロン</t>
    <phoneticPr fontId="2"/>
  </si>
  <si>
    <t>らっきょう</t>
    <phoneticPr fontId="2"/>
  </si>
  <si>
    <t>民　  有</t>
    <rPh sb="0" eb="1">
      <t>ミン</t>
    </rPh>
    <rPh sb="4" eb="5">
      <t>ユウ</t>
    </rPh>
    <phoneticPr fontId="2"/>
  </si>
  <si>
    <t>石油</t>
  </si>
  <si>
    <t>米子市</t>
  </si>
  <si>
    <t>八頭町</t>
    <rPh sb="0" eb="2">
      <t>８トウ</t>
    </rPh>
    <rPh sb="2" eb="3">
      <t>マチ</t>
    </rPh>
    <phoneticPr fontId="2"/>
  </si>
  <si>
    <t>豚</t>
    <phoneticPr fontId="2"/>
  </si>
  <si>
    <t>（４）樹園地</t>
    <rPh sb="3" eb="4">
      <t>キ</t>
    </rPh>
    <rPh sb="4" eb="5">
      <t>エン</t>
    </rPh>
    <rPh sb="5" eb="6">
      <t>チ</t>
    </rPh>
    <phoneticPr fontId="2"/>
  </si>
  <si>
    <t>平成14年</t>
    <rPh sb="0" eb="2">
      <t>ヘイセイ</t>
    </rPh>
    <rPh sb="4" eb="5">
      <t>ネン</t>
    </rPh>
    <phoneticPr fontId="2"/>
  </si>
  <si>
    <t>　野菜・果実小売業</t>
    <phoneticPr fontId="2"/>
  </si>
  <si>
    <t>商業（卸売、小売別）商店数の推移</t>
    <rPh sb="10" eb="12">
      <t>ショウテン</t>
    </rPh>
    <rPh sb="12" eb="13">
      <t>スウ</t>
    </rPh>
    <phoneticPr fontId="2"/>
  </si>
  <si>
    <t>単位：ha</t>
  </si>
  <si>
    <t>昭和60年</t>
    <phoneticPr fontId="2"/>
  </si>
  <si>
    <t>繊維・衣服等卸売業</t>
    <phoneticPr fontId="2"/>
  </si>
  <si>
    <t>　呉服・服地・寝具小売業</t>
    <phoneticPr fontId="2"/>
  </si>
  <si>
    <t>55年</t>
    <rPh sb="2" eb="3">
      <t>ネン</t>
    </rPh>
    <phoneticPr fontId="2"/>
  </si>
  <si>
    <t xml:space="preserve">収穫量　　　　　 </t>
    <phoneticPr fontId="2"/>
  </si>
  <si>
    <t>肉用牛</t>
  </si>
  <si>
    <t>その他</t>
  </si>
  <si>
    <t>年次</t>
    <rPh sb="0" eb="2">
      <t>ネンジ</t>
    </rPh>
    <phoneticPr fontId="2"/>
  </si>
  <si>
    <t>かんしょ</t>
    <phoneticPr fontId="2"/>
  </si>
  <si>
    <t>輸送</t>
  </si>
  <si>
    <t>機械</t>
    <phoneticPr fontId="2"/>
  </si>
  <si>
    <t>14年</t>
    <rPh sb="2" eb="3">
      <t>ネン</t>
    </rPh>
    <phoneticPr fontId="2"/>
  </si>
  <si>
    <t>22年</t>
    <rPh sb="2" eb="3">
      <t>ネン</t>
    </rPh>
    <phoneticPr fontId="2"/>
  </si>
  <si>
    <t>花き</t>
    <phoneticPr fontId="2"/>
  </si>
  <si>
    <t>生乳</t>
  </si>
  <si>
    <t>単位：万円</t>
    <rPh sb="0" eb="2">
      <t>タンイ</t>
    </rPh>
    <rPh sb="3" eb="5">
      <t>マンエン</t>
    </rPh>
    <phoneticPr fontId="2"/>
  </si>
  <si>
    <t>　　</t>
    <phoneticPr fontId="2"/>
  </si>
  <si>
    <t>化学製品卸売業</t>
    <phoneticPr fontId="2"/>
  </si>
  <si>
    <t>農家１戸当り       生産農業所得</t>
    <rPh sb="13" eb="15">
      <t>セイサン</t>
    </rPh>
    <rPh sb="15" eb="17">
      <t>ノウギョウ</t>
    </rPh>
    <rPh sb="17" eb="19">
      <t>ショトク</t>
    </rPh>
    <phoneticPr fontId="2"/>
  </si>
  <si>
    <t>平成3年</t>
    <phoneticPr fontId="2"/>
  </si>
  <si>
    <t>肉用牛飼養頭数</t>
  </si>
  <si>
    <t>昭和60年</t>
  </si>
  <si>
    <t>　燃料小売業</t>
    <phoneticPr fontId="2"/>
  </si>
  <si>
    <t>　食肉小売業</t>
    <phoneticPr fontId="2"/>
  </si>
  <si>
    <t>小鴨</t>
  </si>
  <si>
    <t>　農耕用品小売業</t>
    <phoneticPr fontId="2"/>
  </si>
  <si>
    <t>豚</t>
  </si>
  <si>
    <t>部品</t>
    <rPh sb="0" eb="2">
      <t>ブヒン</t>
    </rPh>
    <phoneticPr fontId="2"/>
  </si>
  <si>
    <t>雑穀・豆類</t>
    <phoneticPr fontId="2"/>
  </si>
  <si>
    <t>ブロッコリー</t>
    <phoneticPr fontId="2"/>
  </si>
  <si>
    <t>7年</t>
    <rPh sb="1" eb="2">
      <t>ネン</t>
    </rPh>
    <phoneticPr fontId="2"/>
  </si>
  <si>
    <t>10年</t>
    <rPh sb="2" eb="3">
      <t>ネン</t>
    </rPh>
    <phoneticPr fontId="2"/>
  </si>
  <si>
    <t>　竹林</t>
    <phoneticPr fontId="2"/>
  </si>
  <si>
    <t>　乾物小売業</t>
    <phoneticPr fontId="2"/>
  </si>
  <si>
    <t>印刷</t>
  </si>
  <si>
    <t>　菓子・パン小売業</t>
    <phoneticPr fontId="2"/>
  </si>
  <si>
    <t>単位：ｈａ</t>
    <rPh sb="0" eb="2">
      <t>タンイ</t>
    </rPh>
    <phoneticPr fontId="2"/>
  </si>
  <si>
    <t>第２位</t>
  </si>
  <si>
    <t>大山町</t>
    <rPh sb="0" eb="2">
      <t>ダイセン</t>
    </rPh>
    <phoneticPr fontId="2"/>
  </si>
  <si>
    <t>60年</t>
    <rPh sb="2" eb="3">
      <t>ネン</t>
    </rPh>
    <phoneticPr fontId="31"/>
  </si>
  <si>
    <t>だいこん</t>
    <phoneticPr fontId="2"/>
  </si>
  <si>
    <t>　医薬品・化粧品小売業</t>
    <phoneticPr fontId="2"/>
  </si>
  <si>
    <t>工芸農作物</t>
    <phoneticPr fontId="2"/>
  </si>
  <si>
    <t>ぶどう</t>
    <phoneticPr fontId="2"/>
  </si>
  <si>
    <t>商業（卸売、小売別）従業者数の推移</t>
    <rPh sb="10" eb="12">
      <t>ジュウギョウ</t>
    </rPh>
    <rPh sb="12" eb="13">
      <t>シャ</t>
    </rPh>
    <rPh sb="13" eb="14">
      <t>スウ</t>
    </rPh>
    <phoneticPr fontId="2"/>
  </si>
  <si>
    <t>単位：店</t>
    <rPh sb="0" eb="2">
      <t>タンイ</t>
    </rPh>
    <rPh sb="3" eb="4">
      <t>テン</t>
    </rPh>
    <phoneticPr fontId="2"/>
  </si>
  <si>
    <t>17年</t>
    <rPh sb="2" eb="3">
      <t>ネン</t>
    </rPh>
    <phoneticPr fontId="31"/>
  </si>
  <si>
    <t>水稲作付け面積　</t>
    <phoneticPr fontId="2"/>
  </si>
  <si>
    <t>21年</t>
    <rPh sb="2" eb="3">
      <t>ネン</t>
    </rPh>
    <phoneticPr fontId="2"/>
  </si>
  <si>
    <t>20年</t>
    <rPh sb="2" eb="3">
      <t>ネン</t>
    </rPh>
    <phoneticPr fontId="2"/>
  </si>
  <si>
    <t>　樹林地</t>
    <phoneticPr fontId="2"/>
  </si>
  <si>
    <t>単位：ha</t>
    <rPh sb="0" eb="2">
      <t>タンイ</t>
    </rPh>
    <phoneticPr fontId="31"/>
  </si>
  <si>
    <t>総計</t>
  </si>
  <si>
    <t>針葉樹</t>
  </si>
  <si>
    <t>（２）田</t>
    <rPh sb="3" eb="4">
      <t>タ</t>
    </rPh>
    <phoneticPr fontId="31"/>
  </si>
  <si>
    <t>私　有</t>
  </si>
  <si>
    <t>平成11年</t>
    <rPh sb="0" eb="2">
      <t>ヘイセイ</t>
    </rPh>
    <rPh sb="4" eb="5">
      <t>ネン</t>
    </rPh>
    <phoneticPr fontId="2"/>
  </si>
  <si>
    <t>倉吉市</t>
    <rPh sb="0" eb="3">
      <t>クラヨシシ</t>
    </rPh>
    <phoneticPr fontId="2"/>
  </si>
  <si>
    <t>市町村別主要農畜産物収穫量等（平成18年）</t>
    <rPh sb="19" eb="20">
      <t>ネン</t>
    </rPh>
    <phoneticPr fontId="2"/>
  </si>
  <si>
    <t>（１）総面積</t>
    <rPh sb="3" eb="6">
      <t>ソウメンセキ</t>
    </rPh>
    <phoneticPr fontId="31"/>
  </si>
  <si>
    <t>もも</t>
    <phoneticPr fontId="2"/>
  </si>
  <si>
    <t>昭和55年</t>
  </si>
  <si>
    <t>耕地面積　　　 　　</t>
    <phoneticPr fontId="2"/>
  </si>
  <si>
    <t>うち人工林</t>
  </si>
  <si>
    <t>2年</t>
    <rPh sb="1" eb="2">
      <t>ネン</t>
    </rPh>
    <phoneticPr fontId="2"/>
  </si>
  <si>
    <t>鉱物・金属材料卸売業</t>
    <phoneticPr fontId="2"/>
  </si>
  <si>
    <t>　酒・調味料小売業</t>
    <phoneticPr fontId="2"/>
  </si>
  <si>
    <t>〃</t>
  </si>
  <si>
    <t>きゅうり</t>
    <phoneticPr fontId="2"/>
  </si>
  <si>
    <t>ﾌﾟﾗｽ</t>
    <phoneticPr fontId="2"/>
  </si>
  <si>
    <t>（２）林種別森林面積</t>
    <phoneticPr fontId="2"/>
  </si>
  <si>
    <t>はくさい</t>
    <phoneticPr fontId="2"/>
  </si>
  <si>
    <t>-</t>
    <phoneticPr fontId="2"/>
  </si>
  <si>
    <t>　各種食料品小売業</t>
    <phoneticPr fontId="2"/>
  </si>
  <si>
    <t>ね　　ぎ</t>
    <phoneticPr fontId="2"/>
  </si>
  <si>
    <t>麦類</t>
    <phoneticPr fontId="2"/>
  </si>
  <si>
    <t>種苗・苗木他</t>
    <phoneticPr fontId="2"/>
  </si>
  <si>
    <t>平成17年</t>
    <phoneticPr fontId="2"/>
  </si>
  <si>
    <t>　鉱物・金属材料卸売業</t>
    <phoneticPr fontId="2"/>
  </si>
  <si>
    <t>11年</t>
    <rPh sb="2" eb="3">
      <t>ネン</t>
    </rPh>
    <phoneticPr fontId="2"/>
  </si>
  <si>
    <t>平成9年</t>
    <phoneticPr fontId="2"/>
  </si>
  <si>
    <t>湯梨浜町</t>
    <rPh sb="0" eb="4">
      <t>ユリ</t>
    </rPh>
    <phoneticPr fontId="2"/>
  </si>
  <si>
    <t>昭和57年</t>
  </si>
  <si>
    <t>国  　有</t>
  </si>
  <si>
    <t>ピーマン</t>
    <phoneticPr fontId="2"/>
  </si>
  <si>
    <t>（倉吉市）</t>
    <rPh sb="1" eb="4">
      <t>クラヨシシ</t>
    </rPh>
    <phoneticPr fontId="2"/>
  </si>
  <si>
    <t xml:space="preserve"> 　　  －</t>
  </si>
  <si>
    <t>日吉津村</t>
    <rPh sb="0" eb="3">
      <t>ヒエヅ</t>
    </rPh>
    <rPh sb="3" eb="4">
      <t>ムラ</t>
    </rPh>
    <phoneticPr fontId="2"/>
  </si>
  <si>
    <t>総数</t>
    <rPh sb="0" eb="2">
      <t>ソウスウ</t>
    </rPh>
    <phoneticPr fontId="31"/>
  </si>
  <si>
    <t>－</t>
    <phoneticPr fontId="2"/>
  </si>
  <si>
    <t>各種商品卸売業</t>
    <phoneticPr fontId="2"/>
  </si>
  <si>
    <t>鳥取市</t>
  </si>
  <si>
    <t>機械</t>
  </si>
  <si>
    <t>計</t>
  </si>
  <si>
    <t>　伐採跡地</t>
    <phoneticPr fontId="2"/>
  </si>
  <si>
    <t>豚飼養頭数</t>
  </si>
  <si>
    <t>Kg</t>
  </si>
  <si>
    <t>すいか</t>
  </si>
  <si>
    <t>17年</t>
    <rPh sb="2" eb="3">
      <t>ネン</t>
    </rPh>
    <phoneticPr fontId="2"/>
  </si>
  <si>
    <t>平成7年</t>
    <rPh sb="0" eb="2">
      <t>ヘイセイ</t>
    </rPh>
    <rPh sb="3" eb="4">
      <t>ネン</t>
    </rPh>
    <phoneticPr fontId="2"/>
  </si>
  <si>
    <t>昭和50年</t>
    <phoneticPr fontId="2"/>
  </si>
  <si>
    <t>平成17年</t>
    <rPh sb="0" eb="2">
      <t>ヘイセイ</t>
    </rPh>
    <rPh sb="4" eb="5">
      <t>ネン</t>
    </rPh>
    <phoneticPr fontId="2"/>
  </si>
  <si>
    <t>すいか</t>
    <phoneticPr fontId="2"/>
  </si>
  <si>
    <t>乳用牛飼養頭数</t>
  </si>
  <si>
    <t>南部町</t>
    <rPh sb="0" eb="2">
      <t>ナンブ</t>
    </rPh>
    <rPh sb="2" eb="3">
      <t>チョウ</t>
    </rPh>
    <phoneticPr fontId="2"/>
  </si>
  <si>
    <t>商業（卸売、小売別）年間商品販売額の推移</t>
    <rPh sb="10" eb="12">
      <t>ネンカン</t>
    </rPh>
    <rPh sb="12" eb="14">
      <t>ショウヒン</t>
    </rPh>
    <rPh sb="14" eb="16">
      <t>ハンバイ</t>
    </rPh>
    <rPh sb="16" eb="17">
      <t>ガク</t>
    </rPh>
    <phoneticPr fontId="2"/>
  </si>
  <si>
    <t>　書籍・文房具小売業</t>
    <phoneticPr fontId="2"/>
  </si>
  <si>
    <t>総数</t>
    <rPh sb="0" eb="2">
      <t>ソウスウ</t>
    </rPh>
    <phoneticPr fontId="2"/>
  </si>
  <si>
    <t>昭和45年</t>
    <phoneticPr fontId="2"/>
  </si>
  <si>
    <t>平成</t>
    <rPh sb="0" eb="2">
      <t>ヘイセイ</t>
    </rPh>
    <phoneticPr fontId="2"/>
  </si>
  <si>
    <t>金属</t>
  </si>
  <si>
    <t>パルプ</t>
  </si>
  <si>
    <t>昭和</t>
    <rPh sb="0" eb="2">
      <t>ショウワ</t>
    </rPh>
    <phoneticPr fontId="31"/>
  </si>
  <si>
    <t>50年</t>
    <rPh sb="2" eb="3">
      <t>ネン</t>
    </rPh>
    <phoneticPr fontId="31"/>
  </si>
  <si>
    <t>米子市</t>
    <rPh sb="0" eb="2">
      <t>ヨナゴ</t>
    </rPh>
    <phoneticPr fontId="2"/>
  </si>
  <si>
    <t>単位：百万円</t>
  </si>
  <si>
    <t>就業者１人当り   農業所得</t>
    <rPh sb="10" eb="12">
      <t>ノウギョウ</t>
    </rPh>
    <rPh sb="12" eb="14">
      <t>ショトク</t>
    </rPh>
    <phoneticPr fontId="2"/>
  </si>
  <si>
    <t>　飲食料品卸売業</t>
    <phoneticPr fontId="2"/>
  </si>
  <si>
    <t>（１）農業産出額</t>
    <rPh sb="5" eb="7">
      <t>サンシュツ</t>
    </rPh>
    <rPh sb="7" eb="8">
      <t>ガク</t>
    </rPh>
    <phoneticPr fontId="2"/>
  </si>
  <si>
    <t>50年</t>
    <rPh sb="2" eb="3">
      <t>ネン</t>
    </rPh>
    <phoneticPr fontId="2"/>
  </si>
  <si>
    <t>上井</t>
  </si>
  <si>
    <t>平成1７年</t>
    <rPh sb="0" eb="2">
      <t>ヘイセイ</t>
    </rPh>
    <rPh sb="4" eb="5">
      <t>ネン</t>
    </rPh>
    <phoneticPr fontId="2"/>
  </si>
  <si>
    <t>生乳</t>
    <rPh sb="0" eb="2">
      <t>セイニュウ</t>
    </rPh>
    <phoneticPr fontId="2"/>
  </si>
  <si>
    <t>製造業（従業者4人以上の事業所）の推移</t>
    <rPh sb="0" eb="2">
      <t>セイゾウ</t>
    </rPh>
    <rPh sb="2" eb="3">
      <t>ギョウ</t>
    </rPh>
    <rPh sb="4" eb="7">
      <t>ジュウギョウシャ</t>
    </rPh>
    <rPh sb="8" eb="9">
      <t>ニン</t>
    </rPh>
    <rPh sb="9" eb="11">
      <t>イジョウ</t>
    </rPh>
    <rPh sb="12" eb="15">
      <t>ジギョウショ</t>
    </rPh>
    <rPh sb="17" eb="19">
      <t>スイイ</t>
    </rPh>
    <phoneticPr fontId="2"/>
  </si>
  <si>
    <t>高城</t>
  </si>
  <si>
    <t>45年</t>
    <rPh sb="2" eb="3">
      <t>ネン</t>
    </rPh>
    <phoneticPr fontId="2"/>
  </si>
  <si>
    <t>電子</t>
    <rPh sb="0" eb="2">
      <t>デンシ</t>
    </rPh>
    <phoneticPr fontId="2"/>
  </si>
  <si>
    <t>昭和55年</t>
    <phoneticPr fontId="2"/>
  </si>
  <si>
    <t xml:space="preserve">大　　豆 </t>
    <phoneticPr fontId="2"/>
  </si>
  <si>
    <t>　米穀類小売業</t>
    <phoneticPr fontId="2"/>
  </si>
  <si>
    <t>畜産小計</t>
  </si>
  <si>
    <t>食料</t>
  </si>
  <si>
    <t>さといも</t>
    <phoneticPr fontId="2"/>
  </si>
  <si>
    <t>飲料</t>
    <rPh sb="0" eb="1">
      <t>イン</t>
    </rPh>
    <phoneticPr fontId="2"/>
  </si>
  <si>
    <t xml:space="preserve">10a 当たり収量 </t>
    <phoneticPr fontId="2"/>
  </si>
  <si>
    <t>社</t>
  </si>
  <si>
    <t>倉吉市</t>
    <phoneticPr fontId="2"/>
  </si>
  <si>
    <t>西郷</t>
  </si>
  <si>
    <t>うち天然林</t>
  </si>
  <si>
    <t>55年</t>
    <rPh sb="2" eb="3">
      <t>ネン</t>
    </rPh>
    <phoneticPr fontId="31"/>
  </si>
  <si>
    <t>非鉄</t>
  </si>
  <si>
    <t>（旧関金町）</t>
    <rPh sb="1" eb="2">
      <t>キュウ</t>
    </rPh>
    <rPh sb="2" eb="5">
      <t>セキガネチョウ</t>
    </rPh>
    <phoneticPr fontId="2"/>
  </si>
  <si>
    <t>　自動車小売業</t>
    <phoneticPr fontId="2"/>
  </si>
  <si>
    <t>第５位</t>
  </si>
  <si>
    <t>区分</t>
  </si>
  <si>
    <t>単位：人</t>
    <rPh sb="0" eb="2">
      <t>タンイ</t>
    </rPh>
    <rPh sb="3" eb="4">
      <t>ニン</t>
    </rPh>
    <phoneticPr fontId="2"/>
  </si>
  <si>
    <t>公　有</t>
  </si>
  <si>
    <t>平成15年</t>
    <rPh sb="0" eb="2">
      <t>ヘイセイ</t>
    </rPh>
    <rPh sb="4" eb="5">
      <t>ネン</t>
    </rPh>
    <phoneticPr fontId="2"/>
  </si>
  <si>
    <t>単位：千万円</t>
    <rPh sb="3" eb="4">
      <t>セン</t>
    </rPh>
    <phoneticPr fontId="2"/>
  </si>
  <si>
    <t>第１位</t>
  </si>
  <si>
    <t xml:space="preserve">区分 </t>
  </si>
  <si>
    <t>ﾁｯｸ</t>
    <phoneticPr fontId="2"/>
  </si>
  <si>
    <t>平成16年</t>
    <rPh sb="0" eb="2">
      <t>ヘイセイ</t>
    </rPh>
    <rPh sb="4" eb="5">
      <t>ネン</t>
    </rPh>
    <phoneticPr fontId="2"/>
  </si>
  <si>
    <t>平成9年</t>
    <rPh sb="0" eb="2">
      <t>ヘイセイ</t>
    </rPh>
    <rPh sb="3" eb="4">
      <t>ネン</t>
    </rPh>
    <phoneticPr fontId="2"/>
  </si>
  <si>
    <t>24年</t>
    <rPh sb="2" eb="3">
      <t>ネン</t>
    </rPh>
    <phoneticPr fontId="2"/>
  </si>
  <si>
    <t>23年</t>
    <rPh sb="2" eb="3">
      <t>ネン</t>
    </rPh>
    <phoneticPr fontId="2"/>
  </si>
  <si>
    <t>-</t>
    <phoneticPr fontId="2"/>
  </si>
  <si>
    <t>平成23年</t>
    <rPh sb="0" eb="2">
      <t>ヘイセイ</t>
    </rPh>
    <rPh sb="4" eb="5">
      <t>ネン</t>
    </rPh>
    <phoneticPr fontId="2"/>
  </si>
  <si>
    <t>（百万円）</t>
    <rPh sb="1" eb="4">
      <t>ヒャクマンエン</t>
    </rPh>
    <phoneticPr fontId="2"/>
  </si>
  <si>
    <t>石炭</t>
    <rPh sb="0" eb="2">
      <t>セキタン</t>
    </rPh>
    <phoneticPr fontId="2"/>
  </si>
  <si>
    <t>木材</t>
    <rPh sb="0" eb="2">
      <t>モクザイ</t>
    </rPh>
    <phoneticPr fontId="2"/>
  </si>
  <si>
    <t>電気</t>
    <phoneticPr fontId="2"/>
  </si>
  <si>
    <t>機械</t>
    <rPh sb="0" eb="2">
      <t>キカイ</t>
    </rPh>
    <phoneticPr fontId="2"/>
  </si>
  <si>
    <t>　男子服小売業</t>
    <rPh sb="3" eb="4">
      <t>フク</t>
    </rPh>
    <rPh sb="4" eb="7">
      <t>コウリギョウ</t>
    </rPh>
    <phoneticPr fontId="2"/>
  </si>
  <si>
    <t>　じゅう器小売業</t>
    <phoneticPr fontId="2"/>
  </si>
  <si>
    <t>　機械器具小売業</t>
    <phoneticPr fontId="2"/>
  </si>
  <si>
    <t xml:space="preserve">　ｽﾎﾟｰﾂ用品・がん具小売業  　 ※  </t>
    <phoneticPr fontId="2"/>
  </si>
  <si>
    <t>農林業センサスによる経営耕地種別面積</t>
    <rPh sb="0" eb="3">
      <t>ノウリンギョウ</t>
    </rPh>
    <rPh sb="10" eb="12">
      <t>ケイエイ</t>
    </rPh>
    <rPh sb="12" eb="14">
      <t>コウチ</t>
    </rPh>
    <rPh sb="14" eb="16">
      <t>シュベツ</t>
    </rPh>
    <rPh sb="16" eb="18">
      <t>メンセキ</t>
    </rPh>
    <phoneticPr fontId="31"/>
  </si>
  <si>
    <t>農林業センサスによる経営耕地種別面積</t>
    <rPh sb="0" eb="3">
      <t>ノウリンギョウ</t>
    </rPh>
    <rPh sb="10" eb="12">
      <t>ケイエイ</t>
    </rPh>
    <rPh sb="12" eb="14">
      <t>コウチ</t>
    </rPh>
    <rPh sb="14" eb="16">
      <t>シュベツ</t>
    </rPh>
    <rPh sb="16" eb="18">
      <t>メンセキ</t>
    </rPh>
    <phoneticPr fontId="2"/>
  </si>
  <si>
    <t>森林開発公団 1)</t>
    <rPh sb="5" eb="6">
      <t>ダン</t>
    </rPh>
    <phoneticPr fontId="2"/>
  </si>
  <si>
    <t>緑資源機構 2)</t>
    <rPh sb="0" eb="1">
      <t>ミドリ</t>
    </rPh>
    <rPh sb="1" eb="3">
      <t>シゲン</t>
    </rPh>
    <rPh sb="3" eb="5">
      <t>キコウ</t>
    </rPh>
    <phoneticPr fontId="2"/>
  </si>
  <si>
    <t>（１）事業所数</t>
    <phoneticPr fontId="2"/>
  </si>
  <si>
    <t>（２）従業者数</t>
    <phoneticPr fontId="2"/>
  </si>
  <si>
    <t>（3）製造出荷額</t>
    <rPh sb="3" eb="5">
      <t>セイゾウ</t>
    </rPh>
    <rPh sb="5" eb="7">
      <t>シュッカ</t>
    </rPh>
    <rPh sb="7" eb="8">
      <t>ガク</t>
    </rPh>
    <phoneticPr fontId="2"/>
  </si>
  <si>
    <t>繊維</t>
    <phoneticPr fontId="2"/>
  </si>
  <si>
    <t>　機械器具小売業</t>
    <phoneticPr fontId="2"/>
  </si>
  <si>
    <t>①平成14年から電気機械と電子部品を別に分類。</t>
    <rPh sb="1" eb="3">
      <t>ヘイセイ</t>
    </rPh>
    <rPh sb="5" eb="6">
      <t>ネン</t>
    </rPh>
    <rPh sb="8" eb="10">
      <t>デンキ</t>
    </rPh>
    <rPh sb="10" eb="12">
      <t>キカイ</t>
    </rPh>
    <rPh sb="13" eb="15">
      <t>デンシ</t>
    </rPh>
    <rPh sb="15" eb="17">
      <t>ブヒン</t>
    </rPh>
    <rPh sb="18" eb="19">
      <t>ベツ</t>
    </rPh>
    <rPh sb="20" eb="22">
      <t>ブンルイ</t>
    </rPh>
    <phoneticPr fontId="2"/>
  </si>
  <si>
    <t>②平成16年以前の数値には、旧関金町を含まない。</t>
    <phoneticPr fontId="2"/>
  </si>
  <si>
    <t>1)</t>
    <phoneticPr fontId="2"/>
  </si>
  <si>
    <t>2)</t>
    <phoneticPr fontId="2"/>
  </si>
  <si>
    <t>　　【資料】　「第55次鳥取農林水産統計年報」　中国四国農政局鳥取農政事務所</t>
    <rPh sb="8" eb="9">
      <t>ダイ</t>
    </rPh>
    <rPh sb="11" eb="12">
      <t>ジ</t>
    </rPh>
    <rPh sb="12" eb="14">
      <t>トットリ</t>
    </rPh>
    <rPh sb="14" eb="16">
      <t>ノウリン</t>
    </rPh>
    <rPh sb="16" eb="18">
      <t>スイサン</t>
    </rPh>
    <rPh sb="18" eb="20">
      <t>トウケイ</t>
    </rPh>
    <rPh sb="20" eb="22">
      <t>ネンポウ</t>
    </rPh>
    <rPh sb="24" eb="25">
      <t>ジュウ</t>
    </rPh>
    <rPh sb="25" eb="26">
      <t>コク</t>
    </rPh>
    <rPh sb="26" eb="28">
      <t>シコク</t>
    </rPh>
    <rPh sb="28" eb="31">
      <t>ノウセイキョク</t>
    </rPh>
    <rPh sb="31" eb="33">
      <t>トットリ</t>
    </rPh>
    <rPh sb="33" eb="35">
      <t>ノウセイ</t>
    </rPh>
    <rPh sb="35" eb="37">
      <t>ジム</t>
    </rPh>
    <rPh sb="37" eb="38">
      <t>ショ</t>
    </rPh>
    <phoneticPr fontId="2"/>
  </si>
  <si>
    <t>　　【資料】　「商業統計調査」経済産業省、「経済センサス-活動調査」（Ｈ23のみ）総務省　</t>
    <rPh sb="8" eb="10">
      <t>ショウギョウ</t>
    </rPh>
    <rPh sb="10" eb="12">
      <t>トウケイ</t>
    </rPh>
    <rPh sb="12" eb="14">
      <t>チョウサ</t>
    </rPh>
    <rPh sb="22" eb="24">
      <t>ケイザイ</t>
    </rPh>
    <rPh sb="29" eb="31">
      <t>カツドウ</t>
    </rPh>
    <rPh sb="31" eb="33">
      <t>チョウサ</t>
    </rPh>
    <rPh sb="41" eb="44">
      <t>ソウムショウ</t>
    </rPh>
    <phoneticPr fontId="2"/>
  </si>
  <si>
    <t>　　【 注 】　平成16年以前の数値には、旧関金町を含まない。</t>
  </si>
  <si>
    <t>　【資料】　「農業センサス」「農林業センサス」　農林水産省</t>
    <rPh sb="15" eb="18">
      <t>ノウリンギョウ</t>
    </rPh>
    <phoneticPr fontId="31"/>
  </si>
  <si>
    <t>　【資料】　「農業センサス」「農林業センサス」　農林水産省</t>
    <rPh sb="15" eb="18">
      <t>ノウリンギョウ</t>
    </rPh>
    <phoneticPr fontId="2"/>
  </si>
  <si>
    <r>
      <rPr>
        <sz val="9"/>
        <rFont val="ＭＳ 明朝"/>
        <family val="1"/>
        <charset val="128"/>
      </rPr>
      <t>【資料】</t>
    </r>
    <r>
      <rPr>
        <sz val="9"/>
        <rFont val="ＭＳ Ｐ明朝"/>
        <family val="1"/>
        <charset val="128"/>
      </rPr>
      <t>「鳥取農林水産統計年報」　中国四国農政局鳥取農政事務所</t>
    </r>
    <rPh sb="5" eb="7">
      <t>トットリ</t>
    </rPh>
    <rPh sb="7" eb="9">
      <t>ノウリン</t>
    </rPh>
    <rPh sb="9" eb="11">
      <t>スイサン</t>
    </rPh>
    <rPh sb="11" eb="13">
      <t>トウケイ</t>
    </rPh>
    <rPh sb="13" eb="15">
      <t>ネンポウ</t>
    </rPh>
    <rPh sb="17" eb="18">
      <t>ジュウ</t>
    </rPh>
    <rPh sb="18" eb="19">
      <t>コク</t>
    </rPh>
    <rPh sb="19" eb="21">
      <t>シコク</t>
    </rPh>
    <rPh sb="21" eb="24">
      <t>ノウセイキョク</t>
    </rPh>
    <rPh sb="24" eb="26">
      <t>トットリ</t>
    </rPh>
    <rPh sb="26" eb="28">
      <t>ノウセイ</t>
    </rPh>
    <rPh sb="28" eb="30">
      <t>ジム</t>
    </rPh>
    <rPh sb="30" eb="31">
      <t>ショ</t>
    </rPh>
    <phoneticPr fontId="2"/>
  </si>
  <si>
    <t>生産農業所得</t>
    <phoneticPr fontId="2"/>
  </si>
  <si>
    <r>
      <rPr>
        <sz val="9"/>
        <rFont val="ＭＳ 明朝"/>
        <family val="1"/>
        <charset val="128"/>
      </rPr>
      <t>【 注 】</t>
    </r>
    <r>
      <rPr>
        <sz val="9"/>
        <rFont val="ＭＳ Ｐ明朝"/>
        <family val="1"/>
        <charset val="128"/>
      </rPr>
      <t>平成17年以前の数値には、旧関金町を含まない。</t>
    </r>
    <rPh sb="5" eb="7">
      <t>ヘイセイ</t>
    </rPh>
    <rPh sb="9" eb="10">
      <t>ネン</t>
    </rPh>
    <rPh sb="10" eb="12">
      <t>イゼン</t>
    </rPh>
    <rPh sb="13" eb="15">
      <t>スウチ</t>
    </rPh>
    <rPh sb="18" eb="19">
      <t>キュウ</t>
    </rPh>
    <rPh sb="19" eb="21">
      <t>セキガネ</t>
    </rPh>
    <rPh sb="21" eb="22">
      <t>チョウ</t>
    </rPh>
    <rPh sb="23" eb="24">
      <t>フク</t>
    </rPh>
    <phoneticPr fontId="2"/>
  </si>
  <si>
    <r>
      <rPr>
        <sz val="9"/>
        <rFont val="ＭＳ 明朝"/>
        <family val="1"/>
        <charset val="128"/>
      </rPr>
      <t>【資料】</t>
    </r>
    <r>
      <rPr>
        <sz val="9"/>
        <rFont val="ＭＳ Ｐ明朝"/>
        <family val="1"/>
        <charset val="128"/>
      </rPr>
      <t>「鳥取農林水産統計年報」中国四国農政局鳥取農政事務所、「農林業センサス」農林水産省</t>
    </r>
    <rPh sb="5" eb="7">
      <t>トットリ</t>
    </rPh>
    <rPh sb="7" eb="9">
      <t>ノウリン</t>
    </rPh>
    <rPh sb="9" eb="11">
      <t>スイサン</t>
    </rPh>
    <rPh sb="11" eb="13">
      <t>トウケイ</t>
    </rPh>
    <rPh sb="13" eb="15">
      <t>ネンポウ</t>
    </rPh>
    <rPh sb="16" eb="17">
      <t>ジュウ</t>
    </rPh>
    <rPh sb="17" eb="18">
      <t>コク</t>
    </rPh>
    <rPh sb="18" eb="20">
      <t>シコク</t>
    </rPh>
    <rPh sb="20" eb="23">
      <t>ノウセイキョク</t>
    </rPh>
    <rPh sb="23" eb="25">
      <t>トットリ</t>
    </rPh>
    <rPh sb="25" eb="27">
      <t>ノウセイ</t>
    </rPh>
    <rPh sb="27" eb="29">
      <t>ジム</t>
    </rPh>
    <rPh sb="29" eb="30">
      <t>ショ</t>
    </rPh>
    <phoneticPr fontId="2"/>
  </si>
  <si>
    <r>
      <rPr>
        <sz val="9"/>
        <rFont val="ＭＳ 明朝"/>
        <family val="1"/>
        <charset val="128"/>
      </rPr>
      <t xml:space="preserve">　　　  </t>
    </r>
    <r>
      <rPr>
        <sz val="9"/>
        <rFont val="ＭＳ Ｐ明朝"/>
        <family val="1"/>
        <charset val="128"/>
      </rPr>
      <t>1) 森林開発公団……林野庁を主管省庁とし、造林事業や林道事業を行っていた公団。平成11年10月1日に政府の行政改革のため農用地開発公団と統合し緑資源公団を設立。</t>
    </r>
    <rPh sb="8" eb="14">
      <t>シンリンカイハツコウダン</t>
    </rPh>
    <rPh sb="16" eb="19">
      <t>リンヤチョウ</t>
    </rPh>
    <rPh sb="20" eb="22">
      <t>シュカン</t>
    </rPh>
    <rPh sb="22" eb="24">
      <t>ショウチョウ</t>
    </rPh>
    <rPh sb="27" eb="29">
      <t>ゾウリン</t>
    </rPh>
    <rPh sb="29" eb="31">
      <t>ジギョウ</t>
    </rPh>
    <rPh sb="32" eb="34">
      <t>リンドウ</t>
    </rPh>
    <rPh sb="34" eb="36">
      <t>ジギョウ</t>
    </rPh>
    <rPh sb="37" eb="38">
      <t>オコナ</t>
    </rPh>
    <rPh sb="42" eb="44">
      <t>コウダン</t>
    </rPh>
    <rPh sb="45" eb="47">
      <t>ヘイセイ</t>
    </rPh>
    <rPh sb="49" eb="50">
      <t>ネン</t>
    </rPh>
    <rPh sb="52" eb="53">
      <t>ガツ</t>
    </rPh>
    <rPh sb="54" eb="55">
      <t>ニチ</t>
    </rPh>
    <rPh sb="56" eb="58">
      <t>セイフ</t>
    </rPh>
    <rPh sb="59" eb="61">
      <t>ギョウセイ</t>
    </rPh>
    <rPh sb="61" eb="63">
      <t>カイカク</t>
    </rPh>
    <rPh sb="66" eb="69">
      <t>ノウヨウチ</t>
    </rPh>
    <rPh sb="69" eb="71">
      <t>カイハツ</t>
    </rPh>
    <rPh sb="71" eb="73">
      <t>コウダン</t>
    </rPh>
    <rPh sb="74" eb="76">
      <t>トウゴウ</t>
    </rPh>
    <rPh sb="77" eb="78">
      <t>ミドリ</t>
    </rPh>
    <rPh sb="78" eb="80">
      <t>シゲン</t>
    </rPh>
    <rPh sb="80" eb="82">
      <t>コウダン</t>
    </rPh>
    <rPh sb="83" eb="85">
      <t>セツリツ</t>
    </rPh>
    <phoneticPr fontId="2"/>
  </si>
  <si>
    <r>
      <rPr>
        <sz val="9"/>
        <rFont val="ＭＳ 明朝"/>
        <family val="1"/>
        <charset val="128"/>
      </rPr>
      <t xml:space="preserve">　　　  </t>
    </r>
    <r>
      <rPr>
        <sz val="9"/>
        <rFont val="ＭＳ Ｐ明朝"/>
        <family val="1"/>
        <charset val="128"/>
      </rPr>
      <t>2) 緑資源機構……緑資源公団が、平成15年10月1日に民営化されたために設立された。</t>
    </r>
    <rPh sb="8" eb="13">
      <t>ミドリシゲンキコウ</t>
    </rPh>
    <rPh sb="15" eb="16">
      <t>ミドリ</t>
    </rPh>
    <rPh sb="16" eb="18">
      <t>シゲン</t>
    </rPh>
    <rPh sb="18" eb="20">
      <t>コウダン</t>
    </rPh>
    <rPh sb="22" eb="24">
      <t>ヘイセイ</t>
    </rPh>
    <rPh sb="26" eb="27">
      <t>ネン</t>
    </rPh>
    <rPh sb="29" eb="30">
      <t>ガツ</t>
    </rPh>
    <rPh sb="31" eb="32">
      <t>ニチ</t>
    </rPh>
    <rPh sb="33" eb="36">
      <t>ミンエイカ</t>
    </rPh>
    <rPh sb="42" eb="44">
      <t>セツリツ</t>
    </rPh>
    <phoneticPr fontId="2"/>
  </si>
  <si>
    <r>
      <rPr>
        <sz val="9"/>
        <rFont val="ＭＳ 明朝"/>
        <family val="1"/>
        <charset val="128"/>
      </rPr>
      <t>　【資料】</t>
    </r>
    <r>
      <rPr>
        <sz val="9"/>
        <rFont val="ＭＳ Ｐ明朝"/>
        <family val="1"/>
        <charset val="128"/>
      </rPr>
      <t>「鳥取農林水産統計年報」　中国四国農政局鳥取農政事務所</t>
    </r>
    <rPh sb="6" eb="8">
      <t>トットリ</t>
    </rPh>
    <rPh sb="8" eb="10">
      <t>ノウリン</t>
    </rPh>
    <rPh sb="10" eb="12">
      <t>スイサン</t>
    </rPh>
    <rPh sb="12" eb="14">
      <t>トウケイ</t>
    </rPh>
    <rPh sb="14" eb="16">
      <t>ネンポウ</t>
    </rPh>
    <rPh sb="18" eb="19">
      <t>ジュウ</t>
    </rPh>
    <rPh sb="19" eb="20">
      <t>コク</t>
    </rPh>
    <rPh sb="20" eb="22">
      <t>シコク</t>
    </rPh>
    <rPh sb="22" eb="25">
      <t>ノウセイキョク</t>
    </rPh>
    <rPh sb="25" eb="27">
      <t>トットリ</t>
    </rPh>
    <rPh sb="27" eb="29">
      <t>ノウセイ</t>
    </rPh>
    <rPh sb="29" eb="31">
      <t>ジム</t>
    </rPh>
    <rPh sb="31" eb="32">
      <t>ショ</t>
    </rPh>
    <phoneticPr fontId="2"/>
  </si>
  <si>
    <t>①平成14年から電気と電子部品を別に分類。</t>
    <phoneticPr fontId="2"/>
  </si>
  <si>
    <t>【 注 】</t>
    <phoneticPr fontId="2"/>
  </si>
  <si>
    <t>【資料】</t>
    <phoneticPr fontId="2"/>
  </si>
  <si>
    <t>「工業統計調査」経済産業省、「経済センサス-活動調査」（H23のみ）総務省　</t>
    <phoneticPr fontId="2"/>
  </si>
  <si>
    <t xml:space="preserve"> 【資料】</t>
    <phoneticPr fontId="2"/>
  </si>
  <si>
    <t xml:space="preserve"> 【 注 】</t>
    <phoneticPr fontId="2"/>
  </si>
  <si>
    <t>「工業統計調査」経済産業省、「経済センサス-活動調査」（H23のみ）総務省　</t>
    <phoneticPr fontId="2"/>
  </si>
  <si>
    <r>
      <rPr>
        <sz val="9"/>
        <rFont val="ＭＳ 明朝"/>
        <family val="1"/>
        <charset val="128"/>
      </rPr>
      <t>　【資料】</t>
    </r>
    <r>
      <rPr>
        <sz val="9"/>
        <rFont val="ＭＳ Ｐ明朝"/>
        <family val="1"/>
        <charset val="128"/>
      </rPr>
      <t>「商業統計調査」経済産業省、「経済センサス-活動調査」（Ｈ23のみ）総務省　</t>
    </r>
    <rPh sb="6" eb="8">
      <t>ショウギョウ</t>
    </rPh>
    <rPh sb="8" eb="10">
      <t>トウケイ</t>
    </rPh>
    <rPh sb="10" eb="12">
      <t>チョウサ</t>
    </rPh>
    <rPh sb="20" eb="22">
      <t>ケイザイ</t>
    </rPh>
    <rPh sb="27" eb="29">
      <t>カツドウ</t>
    </rPh>
    <rPh sb="29" eb="31">
      <t>チョウサ</t>
    </rPh>
    <rPh sb="39" eb="42">
      <t>ソウムショウ</t>
    </rPh>
    <phoneticPr fontId="2"/>
  </si>
  <si>
    <r>
      <rPr>
        <sz val="9"/>
        <rFont val="ＭＳ 明朝"/>
        <family val="1"/>
        <charset val="128"/>
      </rPr>
      <t xml:space="preserve">       </t>
    </r>
    <r>
      <rPr>
        <sz val="9"/>
        <rFont val="ＭＳ Ｐ明朝"/>
        <family val="1"/>
        <charset val="128"/>
      </rPr>
      <t>1) 平成14年から乾物小売業、調味料小売業はその他飲食料小売業へ、金物・荒物小売業、陶磁器・ガラス器小売業はじゅう器小売業へ分類。</t>
    </r>
    <rPh sb="10" eb="12">
      <t>ヘイセイ</t>
    </rPh>
    <rPh sb="14" eb="15">
      <t>ネン</t>
    </rPh>
    <rPh sb="17" eb="19">
      <t>カンブツ</t>
    </rPh>
    <rPh sb="19" eb="22">
      <t>コウリギョウ</t>
    </rPh>
    <rPh sb="23" eb="26">
      <t>チョウミリョウ</t>
    </rPh>
    <rPh sb="26" eb="29">
      <t>コウリギョウ</t>
    </rPh>
    <rPh sb="32" eb="33">
      <t>タ</t>
    </rPh>
    <rPh sb="33" eb="35">
      <t>インショク</t>
    </rPh>
    <rPh sb="35" eb="36">
      <t>リョウ</t>
    </rPh>
    <rPh sb="36" eb="39">
      <t>コウリギョウ</t>
    </rPh>
    <rPh sb="41" eb="43">
      <t>カナモノ</t>
    </rPh>
    <rPh sb="44" eb="46">
      <t>アラモノ</t>
    </rPh>
    <rPh sb="46" eb="49">
      <t>コウリギョウ</t>
    </rPh>
    <rPh sb="50" eb="53">
      <t>トウジキ</t>
    </rPh>
    <rPh sb="57" eb="58">
      <t>ウツワ</t>
    </rPh>
    <rPh sb="58" eb="61">
      <t>コウリギョウ</t>
    </rPh>
    <rPh sb="65" eb="66">
      <t>ウツワ</t>
    </rPh>
    <rPh sb="66" eb="69">
      <t>コウリギョウ</t>
    </rPh>
    <rPh sb="70" eb="72">
      <t>ブンルイ</t>
    </rPh>
    <phoneticPr fontId="2"/>
  </si>
  <si>
    <r>
      <rPr>
        <sz val="9"/>
        <rFont val="ＭＳ 明朝"/>
        <family val="1"/>
        <charset val="128"/>
      </rPr>
      <t xml:space="preserve">       </t>
    </r>
    <r>
      <rPr>
        <sz val="9"/>
        <rFont val="ＭＳ Ｐ明朝"/>
        <family val="1"/>
        <charset val="128"/>
      </rPr>
      <t>2) スポーツ用品・がん具小売業の欄の昭和57年から平成6年までの欄は、中古品小売業の数字。</t>
    </r>
    <rPh sb="14" eb="16">
      <t>ヨウヒン</t>
    </rPh>
    <rPh sb="19" eb="20">
      <t>グ</t>
    </rPh>
    <rPh sb="20" eb="23">
      <t>コウリギョウ</t>
    </rPh>
    <rPh sb="24" eb="25">
      <t>ラン</t>
    </rPh>
    <rPh sb="26" eb="28">
      <t>ショウワ</t>
    </rPh>
    <rPh sb="30" eb="31">
      <t>ネン</t>
    </rPh>
    <rPh sb="33" eb="35">
      <t>ヘイセイ</t>
    </rPh>
    <rPh sb="36" eb="37">
      <t>ネン</t>
    </rPh>
    <rPh sb="40" eb="41">
      <t>ラン</t>
    </rPh>
    <rPh sb="43" eb="45">
      <t>チュウコ</t>
    </rPh>
    <rPh sb="45" eb="46">
      <t>ヒン</t>
    </rPh>
    <rPh sb="46" eb="49">
      <t>コウリギョウ</t>
    </rPh>
    <rPh sb="50" eb="52">
      <t>スウジ</t>
    </rPh>
    <phoneticPr fontId="2"/>
  </si>
  <si>
    <r>
      <rPr>
        <sz val="9"/>
        <rFont val="ＭＳ 明朝"/>
        <family val="1"/>
        <charset val="128"/>
      </rPr>
      <t>　</t>
    </r>
    <r>
      <rPr>
        <sz val="9"/>
        <rFont val="ＭＳ Ｐ明朝"/>
        <family val="1"/>
        <charset val="128"/>
      </rPr>
      <t xml:space="preserve"> </t>
    </r>
    <r>
      <rPr>
        <sz val="9"/>
        <rFont val="ＭＳ 明朝"/>
        <family val="1"/>
        <charset val="128"/>
      </rPr>
      <t>　　</t>
    </r>
    <r>
      <rPr>
        <sz val="9"/>
        <rFont val="ＭＳ Ｐ明朝"/>
        <family val="1"/>
        <charset val="128"/>
      </rPr>
      <t>1) 平成14年から乾物小売業、調味料小売業はその他飲食料小売業へ、金物・荒物小売業、陶磁器・ガラス器小売業はじゅう器小売業へ分類。</t>
    </r>
    <rPh sb="7" eb="9">
      <t>ヘイセイ</t>
    </rPh>
    <rPh sb="11" eb="12">
      <t>ネン</t>
    </rPh>
    <rPh sb="14" eb="16">
      <t>カンブツ</t>
    </rPh>
    <rPh sb="16" eb="19">
      <t>コウリギョウ</t>
    </rPh>
    <rPh sb="20" eb="23">
      <t>チョウミリョウ</t>
    </rPh>
    <rPh sb="23" eb="26">
      <t>コウリギョウ</t>
    </rPh>
    <rPh sb="29" eb="30">
      <t>タ</t>
    </rPh>
    <rPh sb="30" eb="32">
      <t>インショク</t>
    </rPh>
    <rPh sb="32" eb="33">
      <t>リョウ</t>
    </rPh>
    <rPh sb="33" eb="36">
      <t>コウリギョウ</t>
    </rPh>
    <rPh sb="38" eb="40">
      <t>カナモノ</t>
    </rPh>
    <rPh sb="41" eb="43">
      <t>アラモノ</t>
    </rPh>
    <rPh sb="43" eb="46">
      <t>コウリギョウ</t>
    </rPh>
    <rPh sb="47" eb="50">
      <t>トウジキ</t>
    </rPh>
    <rPh sb="54" eb="55">
      <t>ウツワ</t>
    </rPh>
    <rPh sb="55" eb="58">
      <t>コウリギョウ</t>
    </rPh>
    <rPh sb="62" eb="63">
      <t>ウツワ</t>
    </rPh>
    <rPh sb="63" eb="66">
      <t>コウリギョウ</t>
    </rPh>
    <rPh sb="67" eb="69">
      <t>ブンルイ</t>
    </rPh>
    <phoneticPr fontId="2"/>
  </si>
  <si>
    <r>
      <rPr>
        <sz val="9"/>
        <rFont val="ＭＳ 明朝"/>
        <family val="1"/>
        <charset val="128"/>
      </rPr>
      <t>　</t>
    </r>
    <r>
      <rPr>
        <sz val="9"/>
        <rFont val="ＭＳ Ｐ明朝"/>
        <family val="1"/>
        <charset val="128"/>
      </rPr>
      <t xml:space="preserve"> </t>
    </r>
    <r>
      <rPr>
        <sz val="9"/>
        <rFont val="ＭＳ 明朝"/>
        <family val="1"/>
        <charset val="128"/>
      </rPr>
      <t>　　</t>
    </r>
    <r>
      <rPr>
        <sz val="9"/>
        <rFont val="ＭＳ Ｐ明朝"/>
        <family val="1"/>
        <charset val="128"/>
      </rPr>
      <t>2) スポーツ用品・がん具小売業の欄の昭和57年から平成6年までの欄は、中古品小売業の数字。</t>
    </r>
    <rPh sb="11" eb="13">
      <t>ヨウヒン</t>
    </rPh>
    <rPh sb="16" eb="17">
      <t>グ</t>
    </rPh>
    <rPh sb="17" eb="20">
      <t>コウリギョウ</t>
    </rPh>
    <rPh sb="21" eb="22">
      <t>ラン</t>
    </rPh>
    <rPh sb="23" eb="25">
      <t>ショウワ</t>
    </rPh>
    <rPh sb="27" eb="28">
      <t>ネン</t>
    </rPh>
    <rPh sb="30" eb="32">
      <t>ヘイセイ</t>
    </rPh>
    <rPh sb="33" eb="34">
      <t>ネン</t>
    </rPh>
    <rPh sb="37" eb="38">
      <t>ラン</t>
    </rPh>
    <rPh sb="40" eb="42">
      <t>チュウコ</t>
    </rPh>
    <rPh sb="42" eb="43">
      <t>ヒン</t>
    </rPh>
    <rPh sb="43" eb="46">
      <t>コウリギョウ</t>
    </rPh>
    <rPh sb="47" eb="49">
      <t>スウジ</t>
    </rPh>
    <phoneticPr fontId="2"/>
  </si>
  <si>
    <r>
      <rPr>
        <sz val="9"/>
        <rFont val="ＭＳ 明朝"/>
        <family val="1"/>
        <charset val="128"/>
      </rPr>
      <t xml:space="preserve">      </t>
    </r>
    <r>
      <rPr>
        <sz val="9"/>
        <rFont val="ＭＳ Ｐ明朝"/>
        <family val="1"/>
        <charset val="128"/>
      </rPr>
      <t>1) 平成14年から乾物小売業、調味料小売業はその他飲食料小売業へ、金物・荒物小売業、陶磁器・ガラス器小売業はじゅう器小売業へ分類。</t>
    </r>
    <rPh sb="9" eb="11">
      <t>ヘイセイ</t>
    </rPh>
    <rPh sb="13" eb="14">
      <t>ネン</t>
    </rPh>
    <rPh sb="16" eb="18">
      <t>カンブツ</t>
    </rPh>
    <rPh sb="18" eb="21">
      <t>コウリギョウ</t>
    </rPh>
    <rPh sb="22" eb="25">
      <t>チョウミリョウ</t>
    </rPh>
    <rPh sb="25" eb="28">
      <t>コウリギョウ</t>
    </rPh>
    <rPh sb="31" eb="32">
      <t>タ</t>
    </rPh>
    <rPh sb="32" eb="34">
      <t>インショク</t>
    </rPh>
    <rPh sb="34" eb="35">
      <t>リョウ</t>
    </rPh>
    <rPh sb="35" eb="38">
      <t>コウリギョウ</t>
    </rPh>
    <rPh sb="40" eb="42">
      <t>カナモノ</t>
    </rPh>
    <rPh sb="43" eb="45">
      <t>アラモノ</t>
    </rPh>
    <rPh sb="45" eb="48">
      <t>コウリギョウ</t>
    </rPh>
    <rPh sb="49" eb="52">
      <t>トウジキ</t>
    </rPh>
    <rPh sb="56" eb="57">
      <t>ウツワ</t>
    </rPh>
    <rPh sb="57" eb="60">
      <t>コウリギョウ</t>
    </rPh>
    <rPh sb="64" eb="65">
      <t>ウツワ</t>
    </rPh>
    <rPh sb="65" eb="68">
      <t>コウリギョウ</t>
    </rPh>
    <rPh sb="69" eb="71">
      <t>ブンルイ</t>
    </rPh>
    <phoneticPr fontId="2"/>
  </si>
  <si>
    <r>
      <rPr>
        <sz val="9"/>
        <rFont val="ＭＳ 明朝"/>
        <family val="1"/>
        <charset val="128"/>
      </rPr>
      <t>　　　</t>
    </r>
    <r>
      <rPr>
        <sz val="9"/>
        <rFont val="ＭＳ Ｐ明朝"/>
        <family val="1"/>
        <charset val="128"/>
      </rPr>
      <t>2) スポーツ用品・がん具小売業の欄の昭和57年から平成6年までの欄は、中古品小売業の数字。</t>
    </r>
    <rPh sb="10" eb="12">
      <t>ヨウヒン</t>
    </rPh>
    <rPh sb="15" eb="16">
      <t>グ</t>
    </rPh>
    <rPh sb="16" eb="19">
      <t>コウリギョウ</t>
    </rPh>
    <rPh sb="20" eb="21">
      <t>ラン</t>
    </rPh>
    <rPh sb="22" eb="24">
      <t>ショウワ</t>
    </rPh>
    <rPh sb="26" eb="27">
      <t>ネン</t>
    </rPh>
    <rPh sb="29" eb="31">
      <t>ヘイセイ</t>
    </rPh>
    <rPh sb="32" eb="33">
      <t>ネン</t>
    </rPh>
    <rPh sb="36" eb="37">
      <t>ラン</t>
    </rPh>
    <rPh sb="39" eb="41">
      <t>チュウコ</t>
    </rPh>
    <rPh sb="41" eb="42">
      <t>ヒン</t>
    </rPh>
    <rPh sb="42" eb="45">
      <t>コウリギョウ</t>
    </rPh>
    <rPh sb="46" eb="48">
      <t>スウジ</t>
    </rPh>
    <phoneticPr fontId="2"/>
  </si>
  <si>
    <t>35年</t>
    <rPh sb="2" eb="3">
      <t>ネン</t>
    </rPh>
    <phoneticPr fontId="31"/>
  </si>
  <si>
    <t>40年</t>
    <rPh sb="2" eb="3">
      <t>ネン</t>
    </rPh>
    <phoneticPr fontId="31"/>
  </si>
  <si>
    <t>-</t>
    <phoneticPr fontId="2"/>
  </si>
  <si>
    <t>昭和40年</t>
    <rPh sb="0" eb="2">
      <t>ショウワ</t>
    </rPh>
    <rPh sb="4" eb="5">
      <t>ネン</t>
    </rPh>
    <phoneticPr fontId="2"/>
  </si>
  <si>
    <t>昭和50年</t>
    <rPh sb="0" eb="2">
      <t>ショウワ</t>
    </rPh>
    <rPh sb="4" eb="5">
      <t>ネン</t>
    </rPh>
    <phoneticPr fontId="2"/>
  </si>
  <si>
    <t>昭和60年</t>
    <rPh sb="0" eb="2">
      <t>ショウワ</t>
    </rPh>
    <rPh sb="4" eb="5">
      <t>ネン</t>
    </rPh>
    <phoneticPr fontId="2"/>
  </si>
  <si>
    <t>旧関金町</t>
    <rPh sb="0" eb="1">
      <t>キュウ</t>
    </rPh>
    <rPh sb="1" eb="3">
      <t>セキガネ</t>
    </rPh>
    <rPh sb="3" eb="4">
      <t>チョウ</t>
    </rPh>
    <phoneticPr fontId="2"/>
  </si>
  <si>
    <t>旧関金町</t>
    <rPh sb="0" eb="1">
      <t>キュウ</t>
    </rPh>
    <rPh sb="1" eb="4">
      <t>セキガネチョウ</t>
    </rPh>
    <phoneticPr fontId="2"/>
  </si>
  <si>
    <t>昭和60年</t>
    <rPh sb="0" eb="2">
      <t>ショウワ</t>
    </rPh>
    <rPh sb="4" eb="5">
      <t>ネン</t>
    </rPh>
    <phoneticPr fontId="2"/>
  </si>
  <si>
    <t>昭和50年</t>
    <rPh sb="0" eb="2">
      <t>ショウワ</t>
    </rPh>
    <rPh sb="4" eb="5">
      <t>ネン</t>
    </rPh>
    <phoneticPr fontId="2"/>
  </si>
  <si>
    <t>昭和40年</t>
    <rPh sb="0" eb="2">
      <t>ショウワ</t>
    </rPh>
    <rPh sb="4" eb="5">
      <t>ネン</t>
    </rPh>
    <phoneticPr fontId="2"/>
  </si>
  <si>
    <t>昭和35年</t>
    <rPh sb="0" eb="2">
      <t>ショウワ</t>
    </rPh>
    <rPh sb="4" eb="5">
      <t>ネン</t>
    </rPh>
    <phoneticPr fontId="2"/>
  </si>
  <si>
    <t>-</t>
    <phoneticPr fontId="2"/>
  </si>
  <si>
    <t>昭和</t>
    <rPh sb="0" eb="2">
      <t>ショウワ</t>
    </rPh>
    <phoneticPr fontId="2"/>
  </si>
  <si>
    <t>60年</t>
    <rPh sb="2" eb="3">
      <t>ネン</t>
    </rPh>
    <phoneticPr fontId="2"/>
  </si>
  <si>
    <t>平成</t>
    <rPh sb="0" eb="2">
      <t>ヘイセイ</t>
    </rPh>
    <phoneticPr fontId="2"/>
  </si>
  <si>
    <t>2年</t>
    <rPh sb="1" eb="2">
      <t>ネン</t>
    </rPh>
    <phoneticPr fontId="2"/>
  </si>
  <si>
    <t>7年</t>
    <rPh sb="1" eb="2">
      <t>ネン</t>
    </rPh>
    <phoneticPr fontId="2"/>
  </si>
  <si>
    <t>x</t>
    <phoneticPr fontId="2"/>
  </si>
  <si>
    <t>x</t>
    <phoneticPr fontId="2"/>
  </si>
  <si>
    <r>
      <rPr>
        <sz val="9"/>
        <rFont val="ＭＳ 明朝"/>
        <family val="1"/>
        <charset val="128"/>
      </rPr>
      <t>【 注 】</t>
    </r>
    <r>
      <rPr>
        <sz val="9"/>
        <rFont val="ＭＳ Ｐ明朝"/>
        <family val="1"/>
        <charset val="128"/>
      </rPr>
      <t>①数値は概数値である。</t>
    </r>
    <rPh sb="6" eb="8">
      <t>スウチ</t>
    </rPh>
    <rPh sb="9" eb="11">
      <t>ガイスウ</t>
    </rPh>
    <rPh sb="11" eb="12">
      <t>チ</t>
    </rPh>
    <phoneticPr fontId="2"/>
  </si>
  <si>
    <r>
      <rPr>
        <sz val="9"/>
        <rFont val="ＭＳ 明朝"/>
        <family val="1"/>
        <charset val="128"/>
      </rPr>
      <t>　【 注 】</t>
    </r>
    <r>
      <rPr>
        <sz val="9"/>
        <rFont val="ＭＳ Ｐ明朝"/>
        <family val="1"/>
        <charset val="128"/>
      </rPr>
      <t>①平成16年以前の数値には、旧関金町を含まない。</t>
    </r>
    <phoneticPr fontId="2"/>
  </si>
  <si>
    <r>
      <rPr>
        <sz val="9"/>
        <rFont val="ＭＳ 明朝"/>
        <family val="1"/>
        <charset val="128"/>
      </rPr>
      <t>　　　</t>
    </r>
    <r>
      <rPr>
        <sz val="9"/>
        <rFont val="ＭＳ Ｐ明朝"/>
        <family val="1"/>
        <charset val="128"/>
      </rPr>
      <t xml:space="preserve"> ②平成23年は「経済センサス-活動調査」の数値を用いているため単位が百万円。</t>
    </r>
    <phoneticPr fontId="2"/>
  </si>
  <si>
    <r>
      <rPr>
        <sz val="9"/>
        <rFont val="ＭＳ 明朝"/>
        <family val="1"/>
        <charset val="128"/>
      </rPr>
      <t>　【 注 】</t>
    </r>
    <r>
      <rPr>
        <sz val="9"/>
        <rFont val="ＭＳ Ｐ明朝"/>
        <family val="1"/>
        <charset val="128"/>
      </rPr>
      <t>平成16年以前の数値には、旧関金町を含まない。</t>
    </r>
    <phoneticPr fontId="2"/>
  </si>
  <si>
    <r>
      <rPr>
        <sz val="9"/>
        <rFont val="ＭＳ 明朝"/>
        <family val="1"/>
        <charset val="128"/>
      </rPr>
      <t>　【 注 】</t>
    </r>
    <r>
      <rPr>
        <sz val="9"/>
        <rFont val="ＭＳ Ｐ明朝"/>
        <family val="1"/>
        <charset val="128"/>
      </rPr>
      <t>①数値は概数値である。</t>
    </r>
    <phoneticPr fontId="2"/>
  </si>
  <si>
    <r>
      <rPr>
        <sz val="9"/>
        <rFont val="ＭＳ 明朝"/>
        <family val="1"/>
        <charset val="128"/>
      </rPr>
      <t>　　　　　</t>
    </r>
    <r>
      <rPr>
        <sz val="9"/>
        <rFont val="ＭＳ Ｐ明朝"/>
        <family val="1"/>
        <charset val="128"/>
      </rPr>
      <t>②平成16年以前の数値には、旧関金町を含まない。</t>
    </r>
    <phoneticPr fontId="2"/>
  </si>
  <si>
    <r>
      <rPr>
        <sz val="9"/>
        <rFont val="ＭＳ 明朝"/>
        <family val="1"/>
        <charset val="128"/>
      </rPr>
      <t>　　　　</t>
    </r>
    <r>
      <rPr>
        <sz val="9"/>
        <rFont val="ＭＳ Ｐ明朝"/>
        <family val="1"/>
        <charset val="128"/>
      </rPr>
      <t>②平成16年以前の数値には、旧関金町を含まない。</t>
    </r>
    <phoneticPr fontId="2"/>
  </si>
  <si>
    <t>25年</t>
    <rPh sb="2" eb="3">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</si>
</sst>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Red]\(#,##0\)"/>
  </numFmts>
  <fonts count="34">
    <font>
      <sz val="11"/>
      <name val="ＭＳ Ｐゴシック"/>
      <family val="3"/>
      <charset val="128"/>
    </font>
    <font>
      <b/>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ＭＳ Ｐ明朝"/>
      <family val="1"/>
      <charset val="128"/>
    </font>
    <font>
      <sz val="10"/>
      <name val="ＭＳ Ｐ明朝"/>
      <family val="1"/>
      <charset val="128"/>
    </font>
    <font>
      <sz val="10.5"/>
      <name val="ＭＳ Ｐ明朝"/>
      <family val="1"/>
      <charset val="128"/>
    </font>
    <font>
      <sz val="9"/>
      <name val="ＭＳ Ｐ明朝"/>
      <family val="1"/>
      <charset val="128"/>
    </font>
    <font>
      <sz val="9"/>
      <name val="ＭＳ Ｐゴシック"/>
      <family val="3"/>
      <charset val="128"/>
    </font>
    <font>
      <sz val="8"/>
      <name val="ＭＳ Ｐ明朝"/>
      <family val="1"/>
      <charset val="128"/>
    </font>
    <font>
      <sz val="12"/>
      <name val="ＭＳ Ｐ明朝"/>
      <family val="1"/>
      <charset val="128"/>
    </font>
    <font>
      <b/>
      <sz val="12"/>
      <name val="ＭＳ Ｐゴシック"/>
      <family val="3"/>
      <charset val="128"/>
    </font>
    <font>
      <b/>
      <sz val="11"/>
      <name val="ＭＳ Ｐ明朝"/>
      <family val="1"/>
      <charset val="128"/>
    </font>
    <font>
      <b/>
      <sz val="9"/>
      <name val="ＭＳ Ｐ明朝"/>
      <family val="1"/>
      <charset val="128"/>
    </font>
    <font>
      <b/>
      <sz val="10"/>
      <name val="ＭＳ Ｐ明朝"/>
      <family val="1"/>
      <charset val="128"/>
    </font>
    <font>
      <sz val="6"/>
      <name val="ＭＳ Ｐゴシック"/>
      <family val="3"/>
      <charset val="128"/>
    </font>
    <font>
      <sz val="11"/>
      <name val="ＭＳ Ｐゴシック"/>
      <family val="3"/>
      <charset val="128"/>
    </font>
    <font>
      <sz val="9"/>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24994659260841701"/>
        <bgColor indexed="64"/>
      </patternFill>
    </fill>
  </fills>
  <borders count="2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style="double">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bottom/>
      <diagonal/>
    </border>
    <border>
      <left/>
      <right/>
      <top/>
      <bottom style="hair">
        <color indexed="64"/>
      </bottom>
      <diagonal/>
    </border>
    <border>
      <left style="medium">
        <color indexed="64"/>
      </left>
      <right/>
      <top style="hair">
        <color indexed="64"/>
      </top>
      <bottom style="medium">
        <color indexed="64"/>
      </bottom>
      <diagonal/>
    </border>
    <border>
      <left/>
      <right style="double">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bottom style="thin">
        <color indexed="64"/>
      </bottom>
      <diagonal/>
    </border>
    <border>
      <left style="thin">
        <color indexed="64"/>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double">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hair">
        <color indexed="64"/>
      </left>
      <right style="double">
        <color indexed="64"/>
      </right>
      <top style="thin">
        <color indexed="64"/>
      </top>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right style="medium">
        <color indexed="64"/>
      </right>
      <top/>
      <bottom style="thin">
        <color indexed="64"/>
      </bottom>
      <diagonal/>
    </border>
    <border>
      <left style="hair">
        <color indexed="64"/>
      </left>
      <right style="double">
        <color indexed="64"/>
      </right>
      <top style="thin">
        <color indexed="64"/>
      </top>
      <bottom style="hair">
        <color indexed="64"/>
      </bottom>
      <diagonal/>
    </border>
    <border>
      <left style="thin">
        <color indexed="64"/>
      </left>
      <right style="hair">
        <color indexed="64"/>
      </right>
      <top/>
      <bottom/>
      <diagonal/>
    </border>
    <border>
      <left/>
      <right style="thin">
        <color indexed="64"/>
      </right>
      <top/>
      <bottom/>
      <diagonal/>
    </border>
    <border>
      <left style="hair">
        <color indexed="64"/>
      </left>
      <right style="thin">
        <color indexed="64"/>
      </right>
      <top/>
      <bottom/>
      <diagonal/>
    </border>
    <border>
      <left/>
      <right style="medium">
        <color indexed="64"/>
      </right>
      <top/>
      <bottom/>
      <diagonal/>
    </border>
    <border>
      <left style="hair">
        <color indexed="64"/>
      </left>
      <right style="double">
        <color indexed="64"/>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bottom style="thin">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diagonal/>
    </border>
    <border>
      <left style="hair">
        <color indexed="64"/>
      </left>
      <right style="double">
        <color indexed="64"/>
      </right>
      <top style="hair">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double">
        <color indexed="64"/>
      </right>
      <top style="thin">
        <color indexed="64"/>
      </top>
      <bottom/>
      <diagonal/>
    </border>
    <border>
      <left style="thin">
        <color indexed="64"/>
      </left>
      <right style="medium">
        <color indexed="64"/>
      </right>
      <top style="thin">
        <color indexed="64"/>
      </top>
      <bottom/>
      <diagonal/>
    </border>
    <border>
      <left/>
      <right style="double">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right style="double">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double">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double">
        <color indexed="64"/>
      </left>
      <right style="thin">
        <color indexed="64"/>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medium">
        <color indexed="64"/>
      </bottom>
      <diagonal/>
    </border>
    <border>
      <left style="medium">
        <color indexed="64"/>
      </left>
      <right style="double">
        <color indexed="64"/>
      </right>
      <top style="medium">
        <color indexed="64"/>
      </top>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right style="double">
        <color indexed="64"/>
      </right>
      <top/>
      <bottom/>
      <diagonal/>
    </border>
    <border>
      <left style="hair">
        <color indexed="64"/>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hair">
        <color indexed="64"/>
      </right>
      <top/>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medium">
        <color indexed="64"/>
      </left>
      <right style="double">
        <color indexed="64"/>
      </right>
      <top style="thin">
        <color indexed="64"/>
      </top>
      <bottom/>
      <diagonal/>
    </border>
    <border>
      <left style="medium">
        <color indexed="64"/>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double">
        <color indexed="64"/>
      </right>
      <top/>
      <bottom style="thin">
        <color indexed="64"/>
      </bottom>
      <diagonal/>
    </border>
    <border>
      <left style="medium">
        <color indexed="64"/>
      </left>
      <right style="medium">
        <color indexed="64"/>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s>
  <cellStyleXfs count="49">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5" fillId="21" borderId="0" applyNumberFormat="0" applyBorder="0" applyAlignment="0" applyProtection="0">
      <alignment vertical="center"/>
    </xf>
    <xf numFmtId="0" fontId="32" fillId="22" borderId="2" applyNumberFormat="0" applyFont="0" applyAlignment="0" applyProtection="0">
      <alignment vertical="center"/>
    </xf>
    <xf numFmtId="0" fontId="8" fillId="0" borderId="3" applyNumberFormat="0" applyFill="0" applyAlignment="0" applyProtection="0">
      <alignment vertical="center"/>
    </xf>
    <xf numFmtId="0" fontId="11" fillId="3" borderId="0" applyNumberFormat="0" applyBorder="0" applyAlignment="0" applyProtection="0">
      <alignment vertical="center"/>
    </xf>
    <xf numFmtId="0" fontId="16" fillId="23" borderId="4"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3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9" fillId="0" borderId="8" applyNumberFormat="0" applyFill="0" applyAlignment="0" applyProtection="0">
      <alignment vertical="center"/>
    </xf>
    <xf numFmtId="0" fontId="10" fillId="23" borderId="9" applyNumberFormat="0" applyAlignment="0" applyProtection="0">
      <alignment vertical="center"/>
    </xf>
    <xf numFmtId="0" fontId="17" fillId="0" borderId="0" applyNumberFormat="0" applyFill="0" applyBorder="0" applyAlignment="0" applyProtection="0">
      <alignment vertical="center"/>
    </xf>
    <xf numFmtId="0" fontId="9" fillId="7" borderId="4" applyNumberFormat="0" applyAlignment="0" applyProtection="0">
      <alignment vertical="center"/>
    </xf>
    <xf numFmtId="0" fontId="2" fillId="0" borderId="0"/>
    <xf numFmtId="0" fontId="2" fillId="0" borderId="0"/>
    <xf numFmtId="0" fontId="32" fillId="0" borderId="0">
      <alignment vertical="center"/>
    </xf>
    <xf numFmtId="0" fontId="12" fillId="4" borderId="0" applyNumberFormat="0" applyBorder="0" applyAlignment="0" applyProtection="0">
      <alignment vertical="center"/>
    </xf>
  </cellStyleXfs>
  <cellXfs count="729">
    <xf numFmtId="0" fontId="0" fillId="0" borderId="0" xfId="0"/>
    <xf numFmtId="0" fontId="20" fillId="0" borderId="0" xfId="0" applyFont="1" applyFill="1" applyAlignment="1">
      <alignment vertical="center"/>
    </xf>
    <xf numFmtId="0" fontId="23" fillId="0" borderId="0" xfId="0" applyFont="1" applyFill="1" applyAlignment="1">
      <alignment vertical="center"/>
    </xf>
    <xf numFmtId="0" fontId="20" fillId="0" borderId="0" xfId="0" applyFont="1" applyFill="1" applyBorder="1" applyAlignment="1">
      <alignment vertical="center"/>
    </xf>
    <xf numFmtId="0" fontId="20" fillId="0" borderId="82" xfId="0" applyFont="1" applyFill="1" applyBorder="1" applyAlignment="1">
      <alignment wrapText="1"/>
    </xf>
    <xf numFmtId="0" fontId="20" fillId="0" borderId="85" xfId="0" applyFont="1" applyFill="1" applyBorder="1" applyAlignment="1">
      <alignment horizontal="right" wrapText="1"/>
    </xf>
    <xf numFmtId="0" fontId="20" fillId="0" borderId="0" xfId="0" applyFont="1" applyFill="1" applyAlignment="1">
      <alignment horizontal="right" vertical="center"/>
    </xf>
    <xf numFmtId="0" fontId="21" fillId="0" borderId="0" xfId="0" applyFont="1" applyFill="1" applyAlignment="1">
      <alignment horizontal="right" vertical="center"/>
    </xf>
    <xf numFmtId="176" fontId="20" fillId="0" borderId="89" xfId="0" applyNumberFormat="1" applyFont="1" applyFill="1" applyBorder="1" applyAlignment="1">
      <alignment horizontal="right" vertical="center" wrapText="1"/>
    </xf>
    <xf numFmtId="176" fontId="20" fillId="0" borderId="90" xfId="0" applyNumberFormat="1" applyFont="1" applyFill="1" applyBorder="1" applyAlignment="1">
      <alignment horizontal="right" vertical="center" wrapText="1"/>
    </xf>
    <xf numFmtId="176" fontId="20" fillId="0" borderId="91" xfId="0" applyNumberFormat="1" applyFont="1" applyFill="1" applyBorder="1" applyAlignment="1">
      <alignment horizontal="right" vertical="center" wrapText="1"/>
    </xf>
    <xf numFmtId="176" fontId="20" fillId="0" borderId="95" xfId="0" applyNumberFormat="1" applyFont="1" applyFill="1" applyBorder="1" applyAlignment="1">
      <alignment horizontal="right" vertical="center" wrapText="1"/>
    </xf>
    <xf numFmtId="176" fontId="20" fillId="0" borderId="96" xfId="0" applyNumberFormat="1" applyFont="1" applyFill="1" applyBorder="1" applyAlignment="1">
      <alignment horizontal="right" vertical="center" wrapText="1"/>
    </xf>
    <xf numFmtId="176" fontId="20" fillId="0" borderId="97" xfId="0" applyNumberFormat="1" applyFont="1" applyFill="1" applyBorder="1" applyAlignment="1">
      <alignment horizontal="right" vertical="center" wrapText="1"/>
    </xf>
    <xf numFmtId="176" fontId="20" fillId="0" borderId="56" xfId="0" applyNumberFormat="1" applyFont="1" applyFill="1" applyBorder="1" applyAlignment="1">
      <alignment horizontal="right" vertical="center" wrapText="1"/>
    </xf>
    <xf numFmtId="176" fontId="20" fillId="0" borderId="21" xfId="0" applyNumberFormat="1" applyFont="1" applyFill="1" applyBorder="1" applyAlignment="1">
      <alignment horizontal="right" vertical="center" wrapText="1"/>
    </xf>
    <xf numFmtId="176" fontId="20" fillId="0" borderId="23" xfId="0" applyNumberFormat="1" applyFont="1" applyFill="1" applyBorder="1" applyAlignment="1">
      <alignment horizontal="right" vertical="center" wrapText="1"/>
    </xf>
    <xf numFmtId="176" fontId="20" fillId="0" borderId="0" xfId="0" applyNumberFormat="1" applyFont="1" applyFill="1" applyBorder="1" applyAlignment="1">
      <alignment horizontal="right" vertical="center" wrapText="1"/>
    </xf>
    <xf numFmtId="176" fontId="20" fillId="0" borderId="107" xfId="0" applyNumberFormat="1" applyFont="1" applyFill="1" applyBorder="1" applyAlignment="1">
      <alignment horizontal="right" vertical="center" wrapText="1"/>
    </xf>
    <xf numFmtId="176" fontId="20" fillId="0" borderId="108" xfId="0" applyNumberFormat="1" applyFont="1" applyFill="1" applyBorder="1" applyAlignment="1">
      <alignment horizontal="right" vertical="center" wrapText="1"/>
    </xf>
    <xf numFmtId="176" fontId="20" fillId="0" borderId="87" xfId="0" applyNumberFormat="1" applyFont="1" applyFill="1" applyBorder="1" applyAlignment="1">
      <alignment horizontal="right" vertical="center" wrapText="1"/>
    </xf>
    <xf numFmtId="176" fontId="20" fillId="0" borderId="27" xfId="0" applyNumberFormat="1" applyFont="1" applyFill="1" applyBorder="1" applyAlignment="1">
      <alignment horizontal="right" vertical="center" wrapText="1"/>
    </xf>
    <xf numFmtId="176" fontId="20" fillId="0" borderId="30" xfId="0" applyNumberFormat="1" applyFont="1" applyFill="1" applyBorder="1" applyAlignment="1">
      <alignment horizontal="right" vertical="center" wrapText="1"/>
    </xf>
    <xf numFmtId="0" fontId="23" fillId="0" borderId="0" xfId="0" applyFont="1" applyFill="1" applyBorder="1" applyAlignment="1">
      <alignment vertical="center"/>
    </xf>
    <xf numFmtId="0" fontId="23" fillId="0" borderId="0" xfId="0" applyFont="1" applyFill="1" applyAlignment="1">
      <alignment horizontal="center" vertical="center"/>
    </xf>
    <xf numFmtId="0" fontId="20" fillId="0" borderId="113" xfId="0" applyFont="1" applyFill="1" applyBorder="1" applyAlignment="1">
      <alignment horizontal="center" vertical="center" wrapText="1"/>
    </xf>
    <xf numFmtId="0" fontId="20" fillId="0" borderId="64" xfId="0" applyFont="1" applyFill="1" applyBorder="1" applyAlignment="1">
      <alignment horizontal="right" vertical="center" wrapText="1"/>
    </xf>
    <xf numFmtId="177" fontId="20" fillId="0" borderId="39" xfId="0" applyNumberFormat="1" applyFont="1" applyFill="1" applyBorder="1" applyAlignment="1">
      <alignment horizontal="right" vertical="center" wrapText="1"/>
    </xf>
    <xf numFmtId="0" fontId="20" fillId="0" borderId="65" xfId="0" applyFont="1" applyFill="1" applyBorder="1" applyAlignment="1">
      <alignment horizontal="right" vertical="center" wrapText="1"/>
    </xf>
    <xf numFmtId="3" fontId="20" fillId="0" borderId="39" xfId="0" applyNumberFormat="1" applyFont="1" applyFill="1" applyBorder="1" applyAlignment="1">
      <alignment horizontal="right" vertical="center" wrapText="1"/>
    </xf>
    <xf numFmtId="3" fontId="20" fillId="0" borderId="68" xfId="0" applyNumberFormat="1" applyFont="1" applyFill="1" applyBorder="1" applyAlignment="1">
      <alignment horizontal="right" vertical="center" wrapText="1"/>
    </xf>
    <xf numFmtId="0" fontId="20" fillId="0" borderId="98" xfId="0" applyFont="1" applyFill="1" applyBorder="1" applyAlignment="1">
      <alignment horizontal="center" vertical="center" wrapText="1"/>
    </xf>
    <xf numFmtId="0" fontId="20" fillId="0" borderId="21" xfId="0" applyFont="1" applyFill="1" applyBorder="1" applyAlignment="1">
      <alignment horizontal="right" vertical="center" wrapText="1"/>
    </xf>
    <xf numFmtId="177" fontId="20" fillId="0" borderId="40" xfId="0" applyNumberFormat="1" applyFont="1" applyFill="1" applyBorder="1" applyAlignment="1">
      <alignment horizontal="right" vertical="center" wrapText="1"/>
    </xf>
    <xf numFmtId="0" fontId="20" fillId="0" borderId="69" xfId="0" applyFont="1" applyFill="1" applyBorder="1" applyAlignment="1">
      <alignment horizontal="right" vertical="center" wrapText="1"/>
    </xf>
    <xf numFmtId="3" fontId="20" fillId="0" borderId="40" xfId="0" applyNumberFormat="1" applyFont="1" applyFill="1" applyBorder="1" applyAlignment="1">
      <alignment horizontal="right" vertical="center" wrapText="1"/>
    </xf>
    <xf numFmtId="3" fontId="20" fillId="0" borderId="23" xfId="0" applyNumberFormat="1" applyFont="1" applyFill="1" applyBorder="1" applyAlignment="1">
      <alignment horizontal="right" vertical="center" wrapText="1"/>
    </xf>
    <xf numFmtId="0" fontId="20" fillId="0" borderId="23" xfId="0" applyFont="1" applyFill="1" applyBorder="1" applyAlignment="1">
      <alignment horizontal="right" vertical="center" wrapText="1"/>
    </xf>
    <xf numFmtId="0" fontId="20" fillId="0" borderId="40" xfId="0" applyFont="1" applyFill="1" applyBorder="1" applyAlignment="1">
      <alignment horizontal="right" vertical="center" wrapText="1"/>
    </xf>
    <xf numFmtId="0" fontId="20" fillId="0" borderId="117" xfId="0" applyFont="1" applyFill="1" applyBorder="1" applyAlignment="1">
      <alignment horizontal="right" vertical="center" wrapText="1"/>
    </xf>
    <xf numFmtId="0" fontId="20" fillId="0" borderId="121" xfId="0" applyFont="1" applyFill="1" applyBorder="1" applyAlignment="1">
      <alignment horizontal="right" vertical="center" wrapText="1"/>
    </xf>
    <xf numFmtId="0" fontId="20" fillId="0" borderId="41" xfId="0" applyFont="1" applyFill="1" applyBorder="1" applyAlignment="1">
      <alignment horizontal="justify" vertical="center" wrapText="1"/>
    </xf>
    <xf numFmtId="0" fontId="20" fillId="0" borderId="119" xfId="0" applyFont="1" applyFill="1" applyBorder="1" applyAlignment="1">
      <alignment horizontal="justify" vertical="center" wrapText="1"/>
    </xf>
    <xf numFmtId="0" fontId="20" fillId="0" borderId="104" xfId="0" applyFont="1" applyFill="1" applyBorder="1" applyAlignment="1">
      <alignment horizontal="center" vertical="center" wrapText="1"/>
    </xf>
    <xf numFmtId="177" fontId="20" fillId="0" borderId="53" xfId="0" applyNumberFormat="1" applyFont="1" applyFill="1" applyBorder="1" applyAlignment="1">
      <alignment horizontal="right" vertical="center" wrapText="1"/>
    </xf>
    <xf numFmtId="0" fontId="20" fillId="0" borderId="53" xfId="0" applyFont="1" applyFill="1" applyBorder="1" applyAlignment="1">
      <alignment horizontal="right" vertical="center" wrapText="1"/>
    </xf>
    <xf numFmtId="0" fontId="20" fillId="0" borderId="122" xfId="0" applyFont="1" applyFill="1" applyBorder="1" applyAlignment="1">
      <alignment horizontal="right" vertical="center" wrapText="1"/>
    </xf>
    <xf numFmtId="0" fontId="20" fillId="0" borderId="63" xfId="0" applyFont="1" applyFill="1" applyBorder="1" applyAlignment="1">
      <alignment horizontal="justify" vertical="center" wrapText="1"/>
    </xf>
    <xf numFmtId="0" fontId="20" fillId="0" borderId="57" xfId="0" applyFont="1" applyFill="1" applyBorder="1" applyAlignment="1">
      <alignment horizontal="justify" vertical="center" wrapText="1"/>
    </xf>
    <xf numFmtId="0" fontId="20" fillId="0" borderId="123" xfId="0" applyFont="1" applyFill="1" applyBorder="1" applyAlignment="1">
      <alignment horizontal="justify" vertical="center" wrapText="1"/>
    </xf>
    <xf numFmtId="0" fontId="20" fillId="0" borderId="124" xfId="0" applyFont="1" applyFill="1" applyBorder="1" applyAlignment="1">
      <alignment horizontal="center" vertical="center" wrapText="1"/>
    </xf>
    <xf numFmtId="0" fontId="20" fillId="0" borderId="125" xfId="0" applyFont="1" applyFill="1" applyBorder="1" applyAlignment="1">
      <alignment horizontal="right" vertical="center" wrapText="1"/>
    </xf>
    <xf numFmtId="177" fontId="20" fillId="0" borderId="59" xfId="0" applyNumberFormat="1" applyFont="1" applyFill="1" applyBorder="1" applyAlignment="1">
      <alignment horizontal="right" vertical="center" wrapText="1"/>
    </xf>
    <xf numFmtId="0" fontId="20" fillId="0" borderId="126" xfId="0" applyFont="1" applyFill="1" applyBorder="1" applyAlignment="1">
      <alignment horizontal="right" vertical="center" wrapText="1"/>
    </xf>
    <xf numFmtId="0" fontId="20" fillId="0" borderId="59" xfId="0" applyFont="1" applyFill="1" applyBorder="1" applyAlignment="1">
      <alignment horizontal="right" vertical="center" wrapText="1"/>
    </xf>
    <xf numFmtId="0" fontId="20" fillId="0" borderId="127" xfId="0" applyFont="1" applyFill="1" applyBorder="1" applyAlignment="1">
      <alignment horizontal="right" vertical="center" wrapText="1"/>
    </xf>
    <xf numFmtId="0" fontId="20" fillId="0" borderId="120" xfId="0" applyFont="1" applyFill="1" applyBorder="1" applyAlignment="1">
      <alignment horizontal="right" vertical="center" wrapText="1"/>
    </xf>
    <xf numFmtId="3" fontId="20" fillId="0" borderId="53" xfId="0" applyNumberFormat="1" applyFont="1" applyFill="1" applyBorder="1" applyAlignment="1">
      <alignment horizontal="right" vertical="center" wrapText="1"/>
    </xf>
    <xf numFmtId="0" fontId="20" fillId="0" borderId="72" xfId="0" applyFont="1" applyFill="1" applyBorder="1" applyAlignment="1">
      <alignment horizontal="right" vertical="center" wrapText="1"/>
    </xf>
    <xf numFmtId="177" fontId="20" fillId="0" borderId="45" xfId="0" applyNumberFormat="1" applyFont="1" applyFill="1" applyBorder="1" applyAlignment="1">
      <alignment horizontal="right" vertical="center" wrapText="1"/>
    </xf>
    <xf numFmtId="0" fontId="20" fillId="0" borderId="73" xfId="0" applyFont="1" applyFill="1" applyBorder="1" applyAlignment="1">
      <alignment horizontal="right" vertical="center" wrapText="1"/>
    </xf>
    <xf numFmtId="3" fontId="20" fillId="0" borderId="45" xfId="0" applyNumberFormat="1" applyFont="1" applyFill="1" applyBorder="1" applyAlignment="1">
      <alignment horizontal="right" vertical="center" wrapText="1"/>
    </xf>
    <xf numFmtId="3" fontId="20" fillId="0" borderId="75" xfId="0" applyNumberFormat="1" applyFont="1" applyFill="1" applyBorder="1" applyAlignment="1">
      <alignment horizontal="right" vertical="center" wrapText="1"/>
    </xf>
    <xf numFmtId="0" fontId="26" fillId="0" borderId="0" xfId="0" applyFont="1" applyFill="1" applyBorder="1" applyAlignment="1">
      <alignment vertical="center"/>
    </xf>
    <xf numFmtId="176" fontId="21" fillId="0" borderId="133" xfId="34" applyNumberFormat="1" applyFont="1" applyFill="1" applyBorder="1" applyAlignment="1">
      <alignment vertical="center"/>
    </xf>
    <xf numFmtId="176" fontId="21" fillId="0" borderId="134" xfId="34" applyNumberFormat="1" applyFont="1" applyFill="1" applyBorder="1" applyAlignment="1">
      <alignment vertical="center"/>
    </xf>
    <xf numFmtId="176" fontId="21" fillId="0" borderId="134" xfId="34" applyNumberFormat="1" applyFont="1" applyFill="1" applyBorder="1" applyAlignment="1">
      <alignment horizontal="right" vertical="center"/>
    </xf>
    <xf numFmtId="176" fontId="21" fillId="0" borderId="135" xfId="34" applyNumberFormat="1" applyFont="1" applyFill="1" applyBorder="1" applyAlignment="1">
      <alignment horizontal="right" vertical="center"/>
    </xf>
    <xf numFmtId="0" fontId="26" fillId="0" borderId="0" xfId="0" applyFont="1" applyFill="1"/>
    <xf numFmtId="0" fontId="21" fillId="0" borderId="0" xfId="0" applyFont="1" applyFill="1" applyBorder="1" applyAlignment="1">
      <alignment vertical="center"/>
    </xf>
    <xf numFmtId="0" fontId="20" fillId="0" borderId="0" xfId="0" applyFont="1" applyFill="1"/>
    <xf numFmtId="0" fontId="21" fillId="0" borderId="0" xfId="0" applyFont="1" applyFill="1" applyAlignment="1">
      <alignment vertical="center"/>
    </xf>
    <xf numFmtId="176" fontId="21" fillId="0" borderId="0" xfId="34" applyNumberFormat="1" applyFont="1" applyFill="1" applyBorder="1" applyAlignment="1">
      <alignment vertical="center"/>
    </xf>
    <xf numFmtId="176" fontId="21" fillId="0" borderId="0" xfId="34" applyNumberFormat="1" applyFont="1" applyFill="1" applyBorder="1" applyAlignment="1">
      <alignment horizontal="right" vertical="center"/>
    </xf>
    <xf numFmtId="176" fontId="21" fillId="0" borderId="61" xfId="35" applyNumberFormat="1" applyFont="1" applyFill="1" applyBorder="1" applyAlignment="1">
      <alignment horizontal="right" vertical="center"/>
    </xf>
    <xf numFmtId="176" fontId="21" fillId="0" borderId="62" xfId="35" applyNumberFormat="1" applyFont="1" applyFill="1" applyBorder="1" applyAlignment="1">
      <alignment horizontal="right" vertical="center"/>
    </xf>
    <xf numFmtId="176" fontId="21" fillId="0" borderId="134" xfId="35" applyNumberFormat="1" applyFont="1" applyFill="1" applyBorder="1" applyAlignment="1">
      <alignment horizontal="right" vertical="center"/>
    </xf>
    <xf numFmtId="176" fontId="21" fillId="0" borderId="62" xfId="46" applyNumberFormat="1" applyFont="1" applyFill="1" applyBorder="1" applyAlignment="1">
      <alignment vertical="center"/>
    </xf>
    <xf numFmtId="176" fontId="21" fillId="0" borderId="139" xfId="35" applyNumberFormat="1" applyFont="1" applyFill="1" applyBorder="1" applyAlignment="1">
      <alignment horizontal="right" vertical="center"/>
    </xf>
    <xf numFmtId="176" fontId="21" fillId="0" borderId="133" xfId="35" applyNumberFormat="1" applyFont="1" applyFill="1" applyBorder="1" applyAlignment="1">
      <alignment horizontal="right" vertical="center"/>
    </xf>
    <xf numFmtId="176" fontId="21" fillId="0" borderId="134" xfId="46" applyNumberFormat="1" applyFont="1" applyFill="1" applyBorder="1" applyAlignment="1">
      <alignment vertical="center"/>
    </xf>
    <xf numFmtId="176" fontId="21" fillId="0" borderId="135" xfId="35" applyNumberFormat="1" applyFont="1" applyFill="1" applyBorder="1" applyAlignment="1">
      <alignment horizontal="right" vertical="center"/>
    </xf>
    <xf numFmtId="0" fontId="21" fillId="0" borderId="17" xfId="0" applyFont="1" applyFill="1" applyBorder="1" applyAlignment="1">
      <alignment horizontal="center" wrapText="1"/>
    </xf>
    <xf numFmtId="0" fontId="21" fillId="0" borderId="28" xfId="0" applyFont="1" applyFill="1" applyBorder="1" applyAlignment="1">
      <alignment horizontal="center" vertical="top" wrapText="1"/>
    </xf>
    <xf numFmtId="0" fontId="20" fillId="0" borderId="17" xfId="0" applyFont="1" applyFill="1" applyBorder="1" applyAlignment="1">
      <alignment horizontal="center" wrapText="1"/>
    </xf>
    <xf numFmtId="0" fontId="20" fillId="0" borderId="28" xfId="0" applyFont="1" applyFill="1" applyBorder="1" applyAlignment="1">
      <alignment horizontal="center" vertical="top" wrapText="1"/>
    </xf>
    <xf numFmtId="0" fontId="1" fillId="0" borderId="0" xfId="0" applyFont="1" applyFill="1" applyBorder="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176" fontId="21" fillId="0" borderId="165" xfId="34" applyNumberFormat="1" applyFont="1" applyFill="1" applyBorder="1" applyAlignment="1">
      <alignment vertical="center"/>
    </xf>
    <xf numFmtId="176" fontId="21" fillId="0" borderId="166" xfId="34" applyNumberFormat="1" applyFont="1" applyFill="1" applyBorder="1" applyAlignment="1">
      <alignment vertical="center"/>
    </xf>
    <xf numFmtId="176" fontId="21" fillId="0" borderId="166" xfId="34" applyNumberFormat="1" applyFont="1" applyFill="1" applyBorder="1" applyAlignment="1">
      <alignment horizontal="right" vertical="center"/>
    </xf>
    <xf numFmtId="176" fontId="21" fillId="0" borderId="167" xfId="34" applyNumberFormat="1" applyFont="1" applyFill="1" applyBorder="1" applyAlignment="1">
      <alignment horizontal="right" vertical="center"/>
    </xf>
    <xf numFmtId="0" fontId="20" fillId="0" borderId="162" xfId="0" applyFont="1" applyFill="1" applyBorder="1" applyAlignment="1">
      <alignment horizontal="right" vertical="center" wrapText="1"/>
    </xf>
    <xf numFmtId="176" fontId="21" fillId="0" borderId="165" xfId="35" applyNumberFormat="1" applyFont="1" applyFill="1" applyBorder="1" applyAlignment="1">
      <alignment horizontal="right" vertical="center"/>
    </xf>
    <xf numFmtId="176" fontId="21" fillId="0" borderId="166" xfId="35" applyNumberFormat="1" applyFont="1" applyFill="1" applyBorder="1" applyAlignment="1">
      <alignment horizontal="right" vertical="center"/>
    </xf>
    <xf numFmtId="176" fontId="21" fillId="0" borderId="166" xfId="46" applyNumberFormat="1" applyFont="1" applyFill="1" applyBorder="1" applyAlignment="1">
      <alignment vertical="center"/>
    </xf>
    <xf numFmtId="176" fontId="21" fillId="0" borderId="167" xfId="35" applyNumberFormat="1" applyFont="1" applyFill="1" applyBorder="1" applyAlignment="1">
      <alignment horizontal="right" vertical="center"/>
    </xf>
    <xf numFmtId="0" fontId="22" fillId="0" borderId="0" xfId="0" applyFont="1" applyFill="1" applyBorder="1" applyAlignment="1">
      <alignment vertical="center"/>
    </xf>
    <xf numFmtId="0" fontId="22" fillId="0" borderId="0" xfId="0" applyFont="1" applyFill="1"/>
    <xf numFmtId="0" fontId="23" fillId="0" borderId="48" xfId="0" applyFont="1" applyFill="1" applyBorder="1" applyAlignment="1">
      <alignment horizontal="center" vertical="center" wrapText="1"/>
    </xf>
    <xf numFmtId="0" fontId="23" fillId="0" borderId="86" xfId="0" applyFont="1" applyFill="1" applyBorder="1" applyAlignment="1">
      <alignment horizontal="center" vertical="center" wrapText="1"/>
    </xf>
    <xf numFmtId="0" fontId="23" fillId="0" borderId="87"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87" xfId="0" applyFont="1" applyFill="1" applyBorder="1" applyAlignment="1">
      <alignment horizontal="center" vertical="center" shrinkToFit="1"/>
    </xf>
    <xf numFmtId="0" fontId="21" fillId="0" borderId="131" xfId="0" applyFont="1" applyFill="1" applyBorder="1" applyAlignment="1">
      <alignment horizontal="right" vertical="center" wrapText="1"/>
    </xf>
    <xf numFmtId="0" fontId="21" fillId="0" borderId="132" xfId="0" applyFont="1" applyFill="1" applyBorder="1" applyAlignment="1">
      <alignment horizontal="right" vertical="center" wrapText="1"/>
    </xf>
    <xf numFmtId="0" fontId="21" fillId="0" borderId="163" xfId="0" applyFont="1" applyFill="1" applyBorder="1" applyAlignment="1">
      <alignment horizontal="right" vertical="center" wrapText="1"/>
    </xf>
    <xf numFmtId="0" fontId="21" fillId="0" borderId="164" xfId="0" applyFont="1" applyFill="1" applyBorder="1" applyAlignment="1">
      <alignment horizontal="right" vertical="center" wrapText="1"/>
    </xf>
    <xf numFmtId="0" fontId="21" fillId="0" borderId="162" xfId="0" applyFont="1" applyFill="1" applyBorder="1" applyAlignment="1">
      <alignment horizontal="right" vertical="center"/>
    </xf>
    <xf numFmtId="0" fontId="21" fillId="0" borderId="163" xfId="0" applyFont="1" applyFill="1" applyBorder="1" applyAlignment="1">
      <alignment horizontal="right" vertical="center"/>
    </xf>
    <xf numFmtId="0" fontId="21" fillId="0" borderId="162" xfId="0" applyFont="1" applyFill="1" applyBorder="1" applyAlignment="1">
      <alignment horizontal="right" vertical="center" wrapText="1"/>
    </xf>
    <xf numFmtId="0" fontId="20" fillId="0" borderId="35" xfId="0" applyFont="1" applyFill="1" applyBorder="1" applyAlignment="1">
      <alignment horizontal="center" vertical="center" wrapText="1"/>
    </xf>
    <xf numFmtId="0" fontId="20" fillId="0" borderId="37" xfId="0" applyFont="1" applyFill="1" applyBorder="1" applyAlignment="1">
      <alignment horizontal="center" vertical="center" wrapText="1"/>
    </xf>
    <xf numFmtId="176" fontId="20" fillId="0" borderId="105" xfId="0" applyNumberFormat="1" applyFont="1" applyFill="1" applyBorder="1" applyAlignment="1">
      <alignment horizontal="right" vertical="center" wrapText="1"/>
    </xf>
    <xf numFmtId="176" fontId="20" fillId="0" borderId="100" xfId="0" applyNumberFormat="1" applyFont="1" applyFill="1" applyBorder="1" applyAlignment="1">
      <alignment horizontal="right" vertical="center" wrapText="1"/>
    </xf>
    <xf numFmtId="0" fontId="1" fillId="0" borderId="0" xfId="0" applyFont="1" applyFill="1" applyBorder="1" applyAlignment="1">
      <alignment horizontal="right" vertical="center"/>
    </xf>
    <xf numFmtId="0" fontId="20" fillId="0" borderId="0" xfId="0" applyFont="1" applyFill="1" applyBorder="1" applyAlignment="1">
      <alignment horizontal="right" vertical="center"/>
    </xf>
    <xf numFmtId="3" fontId="20" fillId="0" borderId="0" xfId="0" applyNumberFormat="1" applyFont="1" applyFill="1" applyBorder="1" applyAlignment="1">
      <alignment horizontal="right" vertical="center"/>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9" xfId="0" applyFont="1" applyFill="1" applyBorder="1" applyAlignment="1">
      <alignment horizontal="right" vertical="center"/>
    </xf>
    <xf numFmtId="0" fontId="20" fillId="0" borderId="20" xfId="0" applyFont="1" applyFill="1" applyBorder="1" applyAlignment="1">
      <alignment horizontal="right" vertical="center"/>
    </xf>
    <xf numFmtId="176" fontId="22" fillId="0" borderId="21" xfId="0" applyNumberFormat="1" applyFont="1" applyFill="1" applyBorder="1" applyAlignment="1">
      <alignment horizontal="right" vertical="center"/>
    </xf>
    <xf numFmtId="176" fontId="22" fillId="0" borderId="22" xfId="0" applyNumberFormat="1" applyFont="1" applyFill="1" applyBorder="1" applyAlignment="1">
      <alignment horizontal="right" vertical="center"/>
    </xf>
    <xf numFmtId="176" fontId="22" fillId="0" borderId="23" xfId="0" applyNumberFormat="1" applyFont="1" applyFill="1" applyBorder="1" applyAlignment="1">
      <alignment horizontal="right" vertical="center"/>
    </xf>
    <xf numFmtId="176" fontId="22" fillId="0" borderId="0" xfId="0" applyNumberFormat="1" applyFont="1" applyFill="1" applyBorder="1" applyAlignment="1">
      <alignment horizontal="right" vertical="center"/>
    </xf>
    <xf numFmtId="176" fontId="22" fillId="0" borderId="24" xfId="33" applyNumberFormat="1" applyFont="1" applyFill="1" applyBorder="1" applyAlignment="1">
      <alignment horizontal="right" vertical="center"/>
    </xf>
    <xf numFmtId="38" fontId="20" fillId="0" borderId="0" xfId="0" applyNumberFormat="1" applyFont="1" applyFill="1" applyAlignment="1">
      <alignment vertical="center"/>
    </xf>
    <xf numFmtId="0" fontId="20" fillId="0" borderId="25" xfId="0" applyFont="1" applyFill="1" applyBorder="1" applyAlignment="1">
      <alignment horizontal="right" vertical="center"/>
    </xf>
    <xf numFmtId="0" fontId="20" fillId="0" borderId="26" xfId="0" applyFont="1" applyFill="1" applyBorder="1" applyAlignment="1">
      <alignment horizontal="right" vertical="center"/>
    </xf>
    <xf numFmtId="176" fontId="22" fillId="0" borderId="27" xfId="33" applyNumberFormat="1" applyFont="1" applyFill="1" applyBorder="1" applyAlignment="1">
      <alignment horizontal="right" vertical="center"/>
    </xf>
    <xf numFmtId="176" fontId="22" fillId="0" borderId="28" xfId="33" applyNumberFormat="1" applyFont="1" applyFill="1" applyBorder="1" applyAlignment="1">
      <alignment horizontal="right" vertical="center"/>
    </xf>
    <xf numFmtId="176" fontId="22" fillId="0" borderId="29" xfId="33" applyNumberFormat="1" applyFont="1" applyFill="1" applyBorder="1" applyAlignment="1">
      <alignment horizontal="right" vertical="center"/>
    </xf>
    <xf numFmtId="176" fontId="22" fillId="0" borderId="30" xfId="0" applyNumberFormat="1" applyFont="1" applyFill="1" applyBorder="1" applyAlignment="1">
      <alignment horizontal="right" vertical="center"/>
    </xf>
    <xf numFmtId="176" fontId="22" fillId="0" borderId="31" xfId="33" applyNumberFormat="1" applyFont="1" applyFill="1" applyBorder="1" applyAlignment="1">
      <alignment horizontal="right" vertical="center"/>
    </xf>
    <xf numFmtId="38" fontId="22" fillId="0" borderId="0" xfId="33" applyFont="1" applyFill="1" applyBorder="1" applyAlignment="1">
      <alignment horizontal="right" vertical="center"/>
    </xf>
    <xf numFmtId="3" fontId="22" fillId="0" borderId="0" xfId="0" applyNumberFormat="1" applyFont="1" applyFill="1" applyBorder="1" applyAlignment="1">
      <alignment horizontal="right" vertical="center"/>
    </xf>
    <xf numFmtId="38" fontId="20" fillId="0" borderId="0" xfId="0" applyNumberFormat="1" applyFont="1" applyFill="1" applyBorder="1" applyAlignment="1">
      <alignment vertical="center"/>
    </xf>
    <xf numFmtId="0" fontId="20" fillId="0" borderId="32" xfId="0" applyFont="1" applyFill="1" applyBorder="1" applyAlignment="1">
      <alignment horizontal="center" vertical="center"/>
    </xf>
    <xf numFmtId="0" fontId="20" fillId="0" borderId="33" xfId="0" applyFont="1" applyFill="1" applyBorder="1" applyAlignment="1">
      <alignment horizontal="center" vertical="center"/>
    </xf>
    <xf numFmtId="176" fontId="22" fillId="0" borderId="21" xfId="33" applyNumberFormat="1" applyFont="1" applyFill="1" applyBorder="1" applyAlignment="1">
      <alignment horizontal="right" vertical="center"/>
    </xf>
    <xf numFmtId="176" fontId="22" fillId="0" borderId="22" xfId="33" applyNumberFormat="1" applyFont="1" applyFill="1" applyBorder="1" applyAlignment="1">
      <alignment horizontal="right" vertical="center"/>
    </xf>
    <xf numFmtId="176" fontId="22" fillId="0" borderId="0" xfId="33" applyNumberFormat="1" applyFont="1" applyFill="1" applyBorder="1" applyAlignment="1">
      <alignment horizontal="right" vertical="center"/>
    </xf>
    <xf numFmtId="0" fontId="20" fillId="0" borderId="34" xfId="0" applyFont="1" applyFill="1" applyBorder="1" applyAlignment="1">
      <alignment horizontal="center" vertical="center"/>
    </xf>
    <xf numFmtId="176" fontId="22" fillId="0" borderId="36" xfId="0" applyNumberFormat="1" applyFont="1" applyFill="1" applyBorder="1" applyAlignment="1">
      <alignment horizontal="right" vertical="center"/>
    </xf>
    <xf numFmtId="176" fontId="22" fillId="0" borderId="37" xfId="0" applyNumberFormat="1" applyFont="1" applyFill="1" applyBorder="1" applyAlignment="1">
      <alignment horizontal="right" vertical="center"/>
    </xf>
    <xf numFmtId="0" fontId="23" fillId="0" borderId="0" xfId="0" applyFont="1" applyFill="1" applyAlignment="1">
      <alignment horizontal="left" vertical="center"/>
    </xf>
    <xf numFmtId="0" fontId="24"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right" vertical="center"/>
    </xf>
    <xf numFmtId="0" fontId="20" fillId="0" borderId="151"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152" xfId="0" applyFont="1" applyFill="1" applyBorder="1" applyAlignment="1">
      <alignment horizontal="center" vertical="center"/>
    </xf>
    <xf numFmtId="0" fontId="20" fillId="0" borderId="28" xfId="0" applyFont="1" applyFill="1" applyBorder="1" applyAlignment="1">
      <alignment horizontal="center" vertical="center"/>
    </xf>
    <xf numFmtId="0" fontId="20" fillId="0" borderId="74" xfId="0" applyFont="1" applyFill="1" applyBorder="1" applyAlignment="1">
      <alignment horizontal="center" vertical="center"/>
    </xf>
    <xf numFmtId="0" fontId="20" fillId="0" borderId="49" xfId="0" applyFont="1" applyFill="1" applyBorder="1" applyAlignment="1">
      <alignment horizontal="center" vertical="center" shrinkToFit="1"/>
    </xf>
    <xf numFmtId="0" fontId="20" fillId="0" borderId="37" xfId="0" applyFont="1" applyFill="1" applyBorder="1" applyAlignment="1">
      <alignment horizontal="center" vertical="center"/>
    </xf>
    <xf numFmtId="0" fontId="20" fillId="0" borderId="140" xfId="0" applyFont="1" applyFill="1" applyBorder="1" applyAlignment="1">
      <alignment horizontal="center" vertical="center"/>
    </xf>
    <xf numFmtId="176" fontId="21" fillId="0" borderId="153" xfId="0" applyNumberFormat="1" applyFont="1" applyFill="1" applyBorder="1" applyAlignment="1">
      <alignment horizontal="right" vertical="top"/>
    </xf>
    <xf numFmtId="176" fontId="21" fillId="0" borderId="51" xfId="0" applyNumberFormat="1" applyFont="1" applyFill="1" applyBorder="1" applyAlignment="1">
      <alignment horizontal="right" vertical="top"/>
    </xf>
    <xf numFmtId="176" fontId="21" fillId="0" borderId="51" xfId="33" applyNumberFormat="1" applyFont="1" applyFill="1" applyBorder="1" applyAlignment="1">
      <alignment horizontal="right" vertical="center"/>
    </xf>
    <xf numFmtId="176" fontId="21" fillId="0" borderId="141" xfId="33" applyNumberFormat="1" applyFont="1" applyFill="1" applyBorder="1" applyAlignment="1">
      <alignment horizontal="right" vertical="center"/>
    </xf>
    <xf numFmtId="176" fontId="21" fillId="0" borderId="89" xfId="33" applyNumberFormat="1" applyFont="1" applyFill="1" applyBorder="1" applyAlignment="1">
      <alignment horizontal="right" vertical="center"/>
    </xf>
    <xf numFmtId="176" fontId="21" fillId="0" borderId="168" xfId="33" applyNumberFormat="1" applyFont="1" applyFill="1" applyBorder="1" applyAlignment="1">
      <alignment horizontal="right" vertical="center"/>
    </xf>
    <xf numFmtId="0" fontId="20" fillId="0" borderId="138" xfId="0" applyFont="1" applyFill="1" applyBorder="1" applyAlignment="1">
      <alignment horizontal="center" vertical="center"/>
    </xf>
    <xf numFmtId="176" fontId="21" fillId="0" borderId="154" xfId="0" applyNumberFormat="1" applyFont="1" applyFill="1" applyBorder="1" applyAlignment="1">
      <alignment horizontal="right" vertical="top"/>
    </xf>
    <xf numFmtId="176" fontId="21" fillId="0" borderId="134" xfId="0" applyNumberFormat="1" applyFont="1" applyFill="1" applyBorder="1" applyAlignment="1">
      <alignment horizontal="right" vertical="top"/>
    </xf>
    <xf numFmtId="176" fontId="21" fillId="0" borderId="134" xfId="33" applyNumberFormat="1" applyFont="1" applyFill="1" applyBorder="1" applyAlignment="1">
      <alignment horizontal="right" vertical="center"/>
    </xf>
    <xf numFmtId="176" fontId="21" fillId="0" borderId="155" xfId="33" applyNumberFormat="1" applyFont="1" applyFill="1" applyBorder="1" applyAlignment="1">
      <alignment horizontal="right" vertical="center"/>
    </xf>
    <xf numFmtId="176" fontId="21" fillId="0" borderId="142" xfId="0" applyNumberFormat="1" applyFont="1" applyFill="1" applyBorder="1" applyAlignment="1">
      <alignment horizontal="right" vertical="top"/>
    </xf>
    <xf numFmtId="176" fontId="21" fillId="0" borderId="135" xfId="33" applyNumberFormat="1" applyFont="1" applyFill="1" applyBorder="1" applyAlignment="1">
      <alignment horizontal="right" vertical="center"/>
    </xf>
    <xf numFmtId="0" fontId="20" fillId="0" borderId="41" xfId="0" applyFont="1" applyFill="1" applyBorder="1" applyAlignment="1">
      <alignment vertical="center"/>
    </xf>
    <xf numFmtId="0" fontId="20" fillId="0" borderId="121" xfId="0" applyFont="1" applyFill="1" applyBorder="1" applyAlignment="1">
      <alignment horizontal="justify" vertical="center"/>
    </xf>
    <xf numFmtId="0" fontId="20" fillId="0" borderId="143" xfId="0" applyFont="1" applyFill="1" applyBorder="1" applyAlignment="1">
      <alignment horizontal="center" vertical="center"/>
    </xf>
    <xf numFmtId="176" fontId="21" fillId="0" borderId="156" xfId="0" applyNumberFormat="1" applyFont="1" applyFill="1" applyBorder="1" applyAlignment="1">
      <alignment horizontal="right" vertical="top"/>
    </xf>
    <xf numFmtId="176" fontId="21" fillId="0" borderId="54" xfId="0" applyNumberFormat="1" applyFont="1" applyFill="1" applyBorder="1" applyAlignment="1">
      <alignment horizontal="right" vertical="top"/>
    </xf>
    <xf numFmtId="176" fontId="21" fillId="0" borderId="54" xfId="33" applyNumberFormat="1" applyFont="1" applyFill="1" applyBorder="1" applyAlignment="1">
      <alignment horizontal="right" vertical="center"/>
    </xf>
    <xf numFmtId="176" fontId="21" fillId="0" borderId="119" xfId="33" applyNumberFormat="1" applyFont="1" applyFill="1" applyBorder="1" applyAlignment="1">
      <alignment horizontal="right" vertical="center"/>
    </xf>
    <xf numFmtId="176" fontId="21" fillId="0" borderId="144" xfId="33" applyNumberFormat="1" applyFont="1" applyFill="1" applyBorder="1" applyAlignment="1">
      <alignment horizontal="right" vertical="center"/>
    </xf>
    <xf numFmtId="176" fontId="21" fillId="0" borderId="136" xfId="33" applyNumberFormat="1" applyFont="1" applyFill="1" applyBorder="1" applyAlignment="1">
      <alignment horizontal="right" vertical="center"/>
    </xf>
    <xf numFmtId="0" fontId="20" fillId="0" borderId="69" xfId="0" applyFont="1" applyFill="1" applyBorder="1" applyAlignment="1">
      <alignment horizontal="justify" vertical="center"/>
    </xf>
    <xf numFmtId="0" fontId="20" fillId="0" borderId="20" xfId="0" applyFont="1" applyFill="1" applyBorder="1" applyAlignment="1">
      <alignment horizontal="center" vertical="center"/>
    </xf>
    <xf numFmtId="176" fontId="21" fillId="0" borderId="157" xfId="0" applyNumberFormat="1" applyFont="1" applyFill="1" applyBorder="1" applyAlignment="1">
      <alignment horizontal="right" vertical="top"/>
    </xf>
    <xf numFmtId="176" fontId="21" fillId="0" borderId="22" xfId="0" applyNumberFormat="1" applyFont="1" applyFill="1" applyBorder="1" applyAlignment="1">
      <alignment horizontal="right" vertical="top"/>
    </xf>
    <xf numFmtId="176" fontId="21" fillId="0" borderId="63" xfId="0" applyNumberFormat="1" applyFont="1" applyFill="1" applyBorder="1" applyAlignment="1">
      <alignment horizontal="right" vertical="top"/>
    </xf>
    <xf numFmtId="176" fontId="21" fillId="0" borderId="56" xfId="33" applyNumberFormat="1" applyFont="1" applyFill="1" applyBorder="1" applyAlignment="1">
      <alignment horizontal="right" vertical="center"/>
    </xf>
    <xf numFmtId="176" fontId="21" fillId="0" borderId="36" xfId="0" applyNumberFormat="1" applyFont="1" applyFill="1" applyBorder="1" applyAlignment="1">
      <alignment horizontal="right" vertical="top"/>
    </xf>
    <xf numFmtId="176" fontId="21" fillId="0" borderId="22" xfId="33" applyNumberFormat="1" applyFont="1" applyFill="1" applyBorder="1" applyAlignment="1">
      <alignment horizontal="right" vertical="center"/>
    </xf>
    <xf numFmtId="176" fontId="21" fillId="0" borderId="63" xfId="33" applyNumberFormat="1" applyFont="1" applyFill="1" applyBorder="1" applyAlignment="1">
      <alignment horizontal="right" vertical="center"/>
    </xf>
    <xf numFmtId="176" fontId="21" fillId="0" borderId="56" xfId="0" applyNumberFormat="1" applyFont="1" applyFill="1" applyBorder="1" applyAlignment="1">
      <alignment horizontal="right" vertical="top"/>
    </xf>
    <xf numFmtId="176" fontId="21" fillId="0" borderId="36" xfId="33" applyNumberFormat="1" applyFont="1" applyFill="1" applyBorder="1" applyAlignment="1">
      <alignment horizontal="right" vertical="center"/>
    </xf>
    <xf numFmtId="0" fontId="20" fillId="0" borderId="57" xfId="0" applyFont="1" applyFill="1" applyBorder="1" applyAlignment="1">
      <alignment vertical="center"/>
    </xf>
    <xf numFmtId="0" fontId="20" fillId="0" borderId="126" xfId="0" applyFont="1" applyFill="1" applyBorder="1" applyAlignment="1">
      <alignment horizontal="justify" vertical="center"/>
    </xf>
    <xf numFmtId="0" fontId="20" fillId="0" borderId="145" xfId="0" applyFont="1" applyFill="1" applyBorder="1" applyAlignment="1">
      <alignment horizontal="center" vertical="center"/>
    </xf>
    <xf numFmtId="176" fontId="21" fillId="0" borderId="158" xfId="0" applyNumberFormat="1" applyFont="1" applyFill="1" applyBorder="1" applyAlignment="1">
      <alignment horizontal="right" vertical="top"/>
    </xf>
    <xf numFmtId="176" fontId="21" fillId="0" borderId="60" xfId="0" applyNumberFormat="1" applyFont="1" applyFill="1" applyBorder="1" applyAlignment="1">
      <alignment horizontal="right" vertical="top"/>
    </xf>
    <xf numFmtId="176" fontId="21" fillId="0" borderId="123" xfId="0" applyNumberFormat="1" applyFont="1" applyFill="1" applyBorder="1" applyAlignment="1">
      <alignment horizontal="right" vertical="top"/>
    </xf>
    <xf numFmtId="176" fontId="21" fillId="0" borderId="146" xfId="33" applyNumberFormat="1" applyFont="1" applyFill="1" applyBorder="1" applyAlignment="1">
      <alignment horizontal="right" vertical="center"/>
    </xf>
    <xf numFmtId="176" fontId="21" fillId="0" borderId="137" xfId="0" applyNumberFormat="1" applyFont="1" applyFill="1" applyBorder="1" applyAlignment="1">
      <alignment horizontal="right" vertical="top"/>
    </xf>
    <xf numFmtId="176" fontId="21" fillId="0" borderId="159" xfId="33" applyNumberFormat="1" applyFont="1" applyFill="1" applyBorder="1" applyAlignment="1">
      <alignment horizontal="right" vertical="center"/>
    </xf>
    <xf numFmtId="176" fontId="21" fillId="0" borderId="160" xfId="0" applyNumberFormat="1" applyFont="1" applyFill="1" applyBorder="1" applyAlignment="1">
      <alignment horizontal="right" vertical="top"/>
    </xf>
    <xf numFmtId="0" fontId="20" fillId="0" borderId="121" xfId="0" applyFont="1" applyFill="1" applyBorder="1" applyAlignment="1">
      <alignment horizontal="justify" vertical="center" wrapText="1"/>
    </xf>
    <xf numFmtId="0" fontId="20" fillId="0" borderId="69" xfId="0" applyFont="1" applyFill="1" applyBorder="1" applyAlignment="1">
      <alignment horizontal="justify" vertical="center" wrapText="1"/>
    </xf>
    <xf numFmtId="0" fontId="23" fillId="0" borderId="20" xfId="0" applyFont="1" applyFill="1" applyBorder="1" applyAlignment="1">
      <alignment horizontal="right" vertical="center" wrapText="1"/>
    </xf>
    <xf numFmtId="176" fontId="21" fillId="0" borderId="63" xfId="0" applyNumberFormat="1" applyFont="1" applyFill="1" applyBorder="1" applyAlignment="1">
      <alignment vertical="center"/>
    </xf>
    <xf numFmtId="0" fontId="20" fillId="0" borderId="25" xfId="0" applyFont="1" applyFill="1" applyBorder="1" applyAlignment="1">
      <alignment vertical="center"/>
    </xf>
    <xf numFmtId="0" fontId="20" fillId="0" borderId="73" xfId="0" applyFont="1" applyFill="1" applyBorder="1" applyAlignment="1">
      <alignment horizontal="justify" vertical="center" wrapText="1"/>
    </xf>
    <xf numFmtId="0" fontId="20" fillId="0" borderId="44" xfId="0" applyFont="1" applyFill="1" applyBorder="1" applyAlignment="1">
      <alignment horizontal="center" vertical="center"/>
    </xf>
    <xf numFmtId="176" fontId="21" fillId="0" borderId="161" xfId="0" applyNumberFormat="1" applyFont="1" applyFill="1" applyBorder="1" applyAlignment="1">
      <alignment horizontal="right" vertical="top"/>
    </xf>
    <xf numFmtId="176" fontId="21" fillId="0" borderId="29" xfId="0" applyNumberFormat="1" applyFont="1" applyFill="1" applyBorder="1" applyAlignment="1">
      <alignment horizontal="right" vertical="top"/>
    </xf>
    <xf numFmtId="176" fontId="21" fillId="0" borderId="29" xfId="33" applyNumberFormat="1" applyFont="1" applyFill="1" applyBorder="1" applyAlignment="1">
      <alignment horizontal="right" vertical="center"/>
    </xf>
    <xf numFmtId="176" fontId="21" fillId="0" borderId="48" xfId="0" applyNumberFormat="1" applyFont="1" applyFill="1" applyBorder="1" applyAlignment="1">
      <alignment horizontal="right" vertical="top"/>
    </xf>
    <xf numFmtId="176" fontId="21" fillId="0" borderId="76" xfId="0" applyNumberFormat="1" applyFont="1" applyFill="1" applyBorder="1" applyAlignment="1">
      <alignment horizontal="right" vertical="top"/>
    </xf>
    <xf numFmtId="176" fontId="21" fillId="0" borderId="169" xfId="33" applyNumberFormat="1" applyFont="1" applyFill="1" applyBorder="1" applyAlignment="1">
      <alignment horizontal="right" vertical="center"/>
    </xf>
    <xf numFmtId="0" fontId="20" fillId="0" borderId="46" xfId="0" applyFont="1" applyFill="1" applyBorder="1" applyAlignment="1">
      <alignment horizontal="center" vertical="center"/>
    </xf>
    <xf numFmtId="0" fontId="20" fillId="0" borderId="47"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76" xfId="0" applyFont="1" applyFill="1" applyBorder="1" applyAlignment="1">
      <alignment horizontal="center" vertical="center" shrinkToFit="1"/>
    </xf>
    <xf numFmtId="0" fontId="20" fillId="0" borderId="140" xfId="0" applyFont="1" applyFill="1" applyBorder="1" applyAlignment="1">
      <alignment horizontal="left" vertical="center" wrapText="1"/>
    </xf>
    <xf numFmtId="176" fontId="20" fillId="0" borderId="50" xfId="0" applyNumberFormat="1" applyFont="1" applyFill="1" applyBorder="1" applyAlignment="1">
      <alignment horizontal="right" vertical="center"/>
    </xf>
    <xf numFmtId="176" fontId="20" fillId="0" borderId="51" xfId="0" applyNumberFormat="1" applyFont="1" applyFill="1" applyBorder="1" applyAlignment="1">
      <alignment horizontal="right" vertical="center"/>
    </xf>
    <xf numFmtId="176" fontId="20" fillId="0" borderId="141" xfId="0" applyNumberFormat="1" applyFont="1" applyFill="1" applyBorder="1" applyAlignment="1">
      <alignment horizontal="right" vertical="center"/>
    </xf>
    <xf numFmtId="176" fontId="20" fillId="0" borderId="89" xfId="0" applyNumberFormat="1" applyFont="1" applyFill="1" applyBorder="1" applyAlignment="1">
      <alignment horizontal="right" vertical="center"/>
    </xf>
    <xf numFmtId="176" fontId="20" fillId="0" borderId="168" xfId="0" applyNumberFormat="1" applyFont="1" applyFill="1" applyBorder="1" applyAlignment="1">
      <alignment horizontal="right" vertical="center"/>
    </xf>
    <xf numFmtId="0" fontId="20" fillId="0" borderId="138" xfId="0" applyFont="1" applyFill="1" applyBorder="1" applyAlignment="1">
      <alignment horizontal="left" vertical="center" wrapText="1"/>
    </xf>
    <xf numFmtId="176" fontId="20" fillId="0" borderId="61" xfId="0" applyNumberFormat="1" applyFont="1" applyFill="1" applyBorder="1" applyAlignment="1">
      <alignment horizontal="right" vertical="center"/>
    </xf>
    <xf numFmtId="176" fontId="20" fillId="0" borderId="62" xfId="0" applyNumberFormat="1" applyFont="1" applyFill="1" applyBorder="1" applyAlignment="1">
      <alignment horizontal="right" vertical="center"/>
    </xf>
    <xf numFmtId="176" fontId="20" fillId="0" borderId="147" xfId="0" applyNumberFormat="1" applyFont="1" applyFill="1" applyBorder="1" applyAlignment="1">
      <alignment horizontal="right" vertical="center"/>
    </xf>
    <xf numFmtId="176" fontId="20" fillId="0" borderId="95" xfId="0" applyNumberFormat="1" applyFont="1" applyFill="1" applyBorder="1" applyAlignment="1">
      <alignment horizontal="right" vertical="center"/>
    </xf>
    <xf numFmtId="176" fontId="20" fillId="0" borderId="139" xfId="0" applyNumberFormat="1" applyFont="1" applyFill="1" applyBorder="1" applyAlignment="1">
      <alignment horizontal="right" vertical="center"/>
    </xf>
    <xf numFmtId="0" fontId="20" fillId="0" borderId="148" xfId="0" applyFont="1" applyFill="1" applyBorder="1" applyAlignment="1">
      <alignment vertical="center"/>
    </xf>
    <xf numFmtId="0" fontId="20" fillId="0" borderId="143" xfId="0" applyFont="1" applyFill="1" applyBorder="1" applyAlignment="1">
      <alignment horizontal="justify" vertical="center" wrapText="1"/>
    </xf>
    <xf numFmtId="176" fontId="20" fillId="0" borderId="53" xfId="0" applyNumberFormat="1" applyFont="1" applyFill="1" applyBorder="1" applyAlignment="1">
      <alignment horizontal="right" vertical="center"/>
    </xf>
    <xf numFmtId="176" fontId="20" fillId="0" borderId="54" xfId="0" applyNumberFormat="1" applyFont="1" applyFill="1" applyBorder="1" applyAlignment="1">
      <alignment horizontal="right" vertical="center"/>
    </xf>
    <xf numFmtId="176" fontId="20" fillId="0" borderId="119" xfId="0" applyNumberFormat="1" applyFont="1" applyFill="1" applyBorder="1" applyAlignment="1">
      <alignment horizontal="right" vertical="center"/>
    </xf>
    <xf numFmtId="176" fontId="20" fillId="0" borderId="144" xfId="0" applyNumberFormat="1" applyFont="1" applyFill="1" applyBorder="1" applyAlignment="1">
      <alignment horizontal="right" vertical="center"/>
    </xf>
    <xf numFmtId="176" fontId="20" fillId="0" borderId="136" xfId="0" applyNumberFormat="1" applyFont="1" applyFill="1" applyBorder="1" applyAlignment="1">
      <alignment horizontal="right" vertical="center"/>
    </xf>
    <xf numFmtId="0" fontId="20" fillId="0" borderId="20" xfId="0" applyFont="1" applyFill="1" applyBorder="1" applyAlignment="1">
      <alignment horizontal="justify" vertical="center" wrapText="1"/>
    </xf>
    <xf numFmtId="176" fontId="20" fillId="0" borderId="40" xfId="0" applyNumberFormat="1" applyFont="1" applyFill="1" applyBorder="1" applyAlignment="1">
      <alignment horizontal="right" vertical="center"/>
    </xf>
    <xf numFmtId="176" fontId="20" fillId="0" borderId="22" xfId="0" applyNumberFormat="1" applyFont="1" applyFill="1" applyBorder="1" applyAlignment="1">
      <alignment horizontal="right" vertical="center"/>
    </xf>
    <xf numFmtId="176" fontId="20" fillId="0" borderId="63" xfId="0" applyNumberFormat="1" applyFont="1" applyFill="1" applyBorder="1" applyAlignment="1">
      <alignment horizontal="right" vertical="center"/>
    </xf>
    <xf numFmtId="176" fontId="20" fillId="0" borderId="56" xfId="0" applyNumberFormat="1" applyFont="1" applyFill="1" applyBorder="1" applyAlignment="1">
      <alignment horizontal="right" vertical="center"/>
    </xf>
    <xf numFmtId="176" fontId="20" fillId="0" borderId="36" xfId="0" applyNumberFormat="1" applyFont="1" applyFill="1" applyBorder="1" applyAlignment="1">
      <alignment horizontal="right" vertical="center"/>
    </xf>
    <xf numFmtId="0" fontId="20" fillId="0" borderId="149" xfId="0" applyFont="1" applyFill="1" applyBorder="1" applyAlignment="1">
      <alignment vertical="center"/>
    </xf>
    <xf numFmtId="0" fontId="20" fillId="0" borderId="126" xfId="0" applyFont="1" applyFill="1" applyBorder="1" applyAlignment="1">
      <alignment horizontal="justify" vertical="center" wrapText="1"/>
    </xf>
    <xf numFmtId="0" fontId="20" fillId="0" borderId="145" xfId="0" applyFont="1" applyFill="1" applyBorder="1" applyAlignment="1">
      <alignment horizontal="justify" vertical="center" wrapText="1"/>
    </xf>
    <xf numFmtId="176" fontId="20" fillId="0" borderId="59" xfId="0" applyNumberFormat="1" applyFont="1" applyFill="1" applyBorder="1" applyAlignment="1">
      <alignment horizontal="right" vertical="center"/>
    </xf>
    <xf numFmtId="176" fontId="20" fillId="0" borderId="60" xfId="0" applyNumberFormat="1" applyFont="1" applyFill="1" applyBorder="1" applyAlignment="1">
      <alignment horizontal="right" vertical="center"/>
    </xf>
    <xf numFmtId="176" fontId="20" fillId="0" borderId="123" xfId="0" applyNumberFormat="1" applyFont="1" applyFill="1" applyBorder="1" applyAlignment="1">
      <alignment horizontal="right" vertical="center"/>
    </xf>
    <xf numFmtId="176" fontId="20" fillId="0" borderId="146" xfId="0" applyNumberFormat="1" applyFont="1" applyFill="1" applyBorder="1" applyAlignment="1">
      <alignment horizontal="right" vertical="center"/>
    </xf>
    <xf numFmtId="176" fontId="20" fillId="0" borderId="137" xfId="0" applyNumberFormat="1" applyFont="1" applyFill="1" applyBorder="1" applyAlignment="1">
      <alignment horizontal="right" vertical="center"/>
    </xf>
    <xf numFmtId="176" fontId="20" fillId="0" borderId="62" xfId="33" applyNumberFormat="1" applyFont="1" applyFill="1" applyBorder="1" applyAlignment="1">
      <alignment horizontal="right" vertical="center"/>
    </xf>
    <xf numFmtId="176" fontId="20" fillId="0" borderId="147" xfId="33" applyNumberFormat="1" applyFont="1" applyFill="1" applyBorder="1" applyAlignment="1">
      <alignment horizontal="right" vertical="center"/>
    </xf>
    <xf numFmtId="0" fontId="20" fillId="0" borderId="150" xfId="0" applyFont="1" applyFill="1" applyBorder="1" applyAlignment="1">
      <alignment vertical="center"/>
    </xf>
    <xf numFmtId="0" fontId="20" fillId="0" borderId="44" xfId="0" applyFont="1" applyFill="1" applyBorder="1" applyAlignment="1">
      <alignment horizontal="justify" vertical="center" wrapText="1"/>
    </xf>
    <xf numFmtId="176" fontId="20" fillId="0" borderId="45" xfId="0" applyNumberFormat="1" applyFont="1" applyFill="1" applyBorder="1" applyAlignment="1">
      <alignment horizontal="right" vertical="center"/>
    </xf>
    <xf numFmtId="176" fontId="20" fillId="0" borderId="29" xfId="0" applyNumberFormat="1" applyFont="1" applyFill="1" applyBorder="1" applyAlignment="1">
      <alignment horizontal="right" vertical="center"/>
    </xf>
    <xf numFmtId="176" fontId="20" fillId="0" borderId="48" xfId="0" applyNumberFormat="1" applyFont="1" applyFill="1" applyBorder="1" applyAlignment="1">
      <alignment horizontal="right" vertical="center"/>
    </xf>
    <xf numFmtId="176" fontId="20" fillId="0" borderId="76" xfId="0" applyNumberFormat="1" applyFont="1" applyFill="1" applyBorder="1" applyAlignment="1">
      <alignment horizontal="right" vertical="center"/>
    </xf>
    <xf numFmtId="176" fontId="20" fillId="0" borderId="169" xfId="0" applyNumberFormat="1" applyFont="1" applyFill="1" applyBorder="1" applyAlignment="1">
      <alignment horizontal="right" vertical="center"/>
    </xf>
    <xf numFmtId="0" fontId="28" fillId="0" borderId="0" xfId="0" applyFont="1" applyFill="1" applyAlignment="1">
      <alignment horizontal="right" vertical="center"/>
    </xf>
    <xf numFmtId="0" fontId="28" fillId="0" borderId="0" xfId="0" applyFont="1" applyFill="1" applyBorder="1" applyAlignment="1">
      <alignment horizontal="right" vertical="center"/>
    </xf>
    <xf numFmtId="0" fontId="28" fillId="0" borderId="0" xfId="0" applyFont="1" applyFill="1" applyAlignment="1">
      <alignment vertical="center"/>
    </xf>
    <xf numFmtId="0" fontId="30" fillId="0" borderId="0" xfId="0" applyFont="1" applyFill="1" applyAlignment="1">
      <alignment horizontal="right" vertical="center"/>
    </xf>
    <xf numFmtId="0" fontId="20" fillId="0" borderId="46"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47"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48" xfId="0" applyFont="1" applyFill="1" applyBorder="1" applyAlignment="1">
      <alignment horizontal="center" vertical="center" wrapText="1"/>
    </xf>
    <xf numFmtId="176" fontId="20" fillId="0" borderId="133" xfId="0" applyNumberFormat="1" applyFont="1" applyFill="1" applyBorder="1" applyAlignment="1">
      <alignment horizontal="right" vertical="center"/>
    </xf>
    <xf numFmtId="176" fontId="20" fillId="0" borderId="134" xfId="0" applyNumberFormat="1" applyFont="1" applyFill="1" applyBorder="1" applyAlignment="1">
      <alignment horizontal="right" vertical="center"/>
    </xf>
    <xf numFmtId="176" fontId="20" fillId="0" borderId="155" xfId="0" applyNumberFormat="1" applyFont="1" applyFill="1" applyBorder="1" applyAlignment="1">
      <alignment horizontal="right" vertical="center"/>
    </xf>
    <xf numFmtId="176" fontId="20" fillId="0" borderId="142" xfId="0" applyNumberFormat="1" applyFont="1" applyFill="1" applyBorder="1" applyAlignment="1">
      <alignment horizontal="right" vertical="center"/>
    </xf>
    <xf numFmtId="176" fontId="20" fillId="0" borderId="135" xfId="0" applyNumberFormat="1" applyFont="1" applyFill="1" applyBorder="1" applyAlignment="1">
      <alignment horizontal="right" vertical="center"/>
    </xf>
    <xf numFmtId="176" fontId="20" fillId="0" borderId="121" xfId="0" applyNumberFormat="1" applyFont="1" applyFill="1" applyBorder="1" applyAlignment="1">
      <alignment horizontal="right" vertical="center"/>
    </xf>
    <xf numFmtId="176" fontId="20" fillId="0" borderId="69" xfId="0" applyNumberFormat="1" applyFont="1" applyFill="1" applyBorder="1" applyAlignment="1">
      <alignment horizontal="right" vertical="center"/>
    </xf>
    <xf numFmtId="176" fontId="20" fillId="0" borderId="126" xfId="0" applyNumberFormat="1" applyFont="1" applyFill="1" applyBorder="1" applyAlignment="1">
      <alignment horizontal="right" vertical="center"/>
    </xf>
    <xf numFmtId="176" fontId="20" fillId="0" borderId="94" xfId="0" applyNumberFormat="1" applyFont="1" applyFill="1" applyBorder="1" applyAlignment="1">
      <alignment horizontal="right" vertical="center"/>
    </xf>
    <xf numFmtId="176" fontId="20" fillId="0" borderId="73" xfId="0" applyNumberFormat="1" applyFont="1" applyFill="1" applyBorder="1" applyAlignment="1">
      <alignment horizontal="right" vertical="center"/>
    </xf>
    <xf numFmtId="0" fontId="29" fillId="0" borderId="0" xfId="0" applyFont="1" applyFill="1" applyAlignment="1">
      <alignment vertical="center"/>
    </xf>
    <xf numFmtId="0" fontId="0" fillId="0" borderId="0" xfId="0" applyFont="1" applyFill="1" applyAlignment="1">
      <alignment vertical="center"/>
    </xf>
    <xf numFmtId="0" fontId="20" fillId="0" borderId="0" xfId="0" applyFont="1" applyFill="1" applyAlignment="1">
      <alignment horizontal="center" vertical="center"/>
    </xf>
    <xf numFmtId="0" fontId="21" fillId="0" borderId="0" xfId="0" applyFont="1" applyFill="1" applyAlignment="1">
      <alignment horizontal="center" vertical="center"/>
    </xf>
    <xf numFmtId="0" fontId="20" fillId="0" borderId="130" xfId="0" applyFont="1" applyFill="1" applyBorder="1" applyAlignment="1">
      <alignment horizontal="left" vertical="center" shrinkToFit="1"/>
    </xf>
    <xf numFmtId="176" fontId="21" fillId="0" borderId="133" xfId="33" applyNumberFormat="1" applyFont="1" applyFill="1" applyBorder="1" applyAlignment="1">
      <alignment horizontal="right" vertical="center"/>
    </xf>
    <xf numFmtId="0" fontId="20" fillId="0" borderId="130" xfId="0" applyFont="1" applyFill="1" applyBorder="1" applyAlignment="1">
      <alignment horizontal="right" vertical="center" wrapText="1"/>
    </xf>
    <xf numFmtId="176" fontId="21" fillId="0" borderId="134" xfId="0" applyNumberFormat="1" applyFont="1" applyFill="1" applyBorder="1" applyAlignment="1">
      <alignment vertical="center"/>
    </xf>
    <xf numFmtId="0" fontId="21" fillId="0" borderId="96" xfId="0" applyFont="1" applyFill="1" applyBorder="1" applyAlignment="1">
      <alignment horizontal="right" vertical="center"/>
    </xf>
    <xf numFmtId="0" fontId="21" fillId="0" borderId="104" xfId="0" applyFont="1" applyFill="1" applyBorder="1" applyAlignment="1">
      <alignment vertical="center" shrinkToFit="1"/>
    </xf>
    <xf numFmtId="176" fontId="21" fillId="0" borderId="53" xfId="33" applyNumberFormat="1" applyFont="1" applyFill="1" applyBorder="1" applyAlignment="1">
      <alignment horizontal="right" vertical="center"/>
    </xf>
    <xf numFmtId="176" fontId="21" fillId="0" borderId="54" xfId="0" applyNumberFormat="1" applyFont="1" applyFill="1" applyBorder="1" applyAlignment="1">
      <alignment vertical="center"/>
    </xf>
    <xf numFmtId="0" fontId="21" fillId="0" borderId="124" xfId="0" applyFont="1" applyFill="1" applyBorder="1" applyAlignment="1">
      <alignment horizontal="center" vertical="center" shrinkToFit="1"/>
    </xf>
    <xf numFmtId="176" fontId="21" fillId="0" borderId="59" xfId="33" applyNumberFormat="1" applyFont="1" applyFill="1" applyBorder="1" applyAlignment="1">
      <alignment horizontal="right" vertical="center"/>
    </xf>
    <xf numFmtId="176" fontId="21" fillId="0" borderId="60" xfId="33" applyNumberFormat="1" applyFont="1" applyFill="1" applyBorder="1" applyAlignment="1">
      <alignment horizontal="right" vertical="center"/>
    </xf>
    <xf numFmtId="176" fontId="21" fillId="0" borderId="137" xfId="33" applyNumberFormat="1" applyFont="1" applyFill="1" applyBorder="1" applyAlignment="1">
      <alignment horizontal="right" vertical="center"/>
    </xf>
    <xf numFmtId="0" fontId="20" fillId="0" borderId="92" xfId="0" applyFont="1" applyFill="1" applyBorder="1" applyAlignment="1">
      <alignment horizontal="right" vertical="center" wrapText="1"/>
    </xf>
    <xf numFmtId="0" fontId="21" fillId="0" borderId="96" xfId="0" applyFont="1" applyFill="1" applyBorder="1" applyAlignment="1">
      <alignment horizontal="right" vertical="center" wrapText="1"/>
    </xf>
    <xf numFmtId="0" fontId="21" fillId="0" borderId="138" xfId="0" applyFont="1" applyFill="1" applyBorder="1" applyAlignment="1">
      <alignment horizontal="right" vertical="center" wrapText="1"/>
    </xf>
    <xf numFmtId="0" fontId="33" fillId="0" borderId="0" xfId="0" applyFont="1" applyFill="1" applyAlignment="1">
      <alignment horizontal="right" vertical="center"/>
    </xf>
    <xf numFmtId="0" fontId="22" fillId="0" borderId="0" xfId="0" applyFont="1" applyFill="1" applyAlignment="1">
      <alignment vertical="center"/>
    </xf>
    <xf numFmtId="0" fontId="26" fillId="0" borderId="0" xfId="0" applyFont="1" applyFill="1" applyAlignment="1">
      <alignment vertical="center"/>
    </xf>
    <xf numFmtId="0" fontId="21" fillId="0" borderId="130" xfId="0" applyFont="1" applyFill="1" applyBorder="1" applyAlignment="1">
      <alignment horizontal="right" vertical="center"/>
    </xf>
    <xf numFmtId="0" fontId="21" fillId="0" borderId="131" xfId="0" applyFont="1" applyFill="1" applyBorder="1" applyAlignment="1">
      <alignment horizontal="right" vertical="center"/>
    </xf>
    <xf numFmtId="176" fontId="21" fillId="0" borderId="133" xfId="0" applyNumberFormat="1" applyFont="1" applyFill="1" applyBorder="1" applyAlignment="1">
      <alignment horizontal="right" vertical="center"/>
    </xf>
    <xf numFmtId="176" fontId="21" fillId="0" borderId="134" xfId="0" applyNumberFormat="1" applyFont="1" applyFill="1" applyBorder="1" applyAlignment="1">
      <alignment horizontal="right" vertical="center"/>
    </xf>
    <xf numFmtId="176" fontId="21" fillId="0" borderId="135" xfId="0" applyNumberFormat="1" applyFont="1" applyFill="1" applyBorder="1" applyAlignment="1">
      <alignment horizontal="right" vertical="center"/>
    </xf>
    <xf numFmtId="176" fontId="21" fillId="0" borderId="53" xfId="0" applyNumberFormat="1" applyFont="1" applyFill="1" applyBorder="1" applyAlignment="1">
      <alignment horizontal="right" vertical="center"/>
    </xf>
    <xf numFmtId="176" fontId="21" fillId="0" borderId="54" xfId="0" applyNumberFormat="1" applyFont="1" applyFill="1" applyBorder="1" applyAlignment="1">
      <alignment horizontal="right" vertical="center"/>
    </xf>
    <xf numFmtId="176" fontId="21" fillId="0" borderId="136" xfId="0" applyNumberFormat="1" applyFont="1" applyFill="1" applyBorder="1" applyAlignment="1">
      <alignment horizontal="right" vertical="center"/>
    </xf>
    <xf numFmtId="176" fontId="21" fillId="0" borderId="59" xfId="0" applyNumberFormat="1" applyFont="1" applyFill="1" applyBorder="1" applyAlignment="1">
      <alignment horizontal="right" vertical="center"/>
    </xf>
    <xf numFmtId="176" fontId="21" fillId="0" borderId="60" xfId="0" applyNumberFormat="1" applyFont="1" applyFill="1" applyBorder="1" applyAlignment="1">
      <alignment horizontal="right" vertical="center"/>
    </xf>
    <xf numFmtId="176" fontId="21" fillId="0" borderId="137" xfId="0" applyNumberFormat="1" applyFont="1" applyFill="1" applyBorder="1" applyAlignment="1">
      <alignment horizontal="right" vertical="center"/>
    </xf>
    <xf numFmtId="176" fontId="21" fillId="0" borderId="133" xfId="33" applyNumberFormat="1" applyFont="1" applyFill="1" applyBorder="1" applyAlignment="1">
      <alignment vertical="center"/>
    </xf>
    <xf numFmtId="176" fontId="21" fillId="0" borderId="134" xfId="33" applyNumberFormat="1" applyFont="1" applyFill="1" applyBorder="1" applyAlignment="1">
      <alignment vertical="center"/>
    </xf>
    <xf numFmtId="0" fontId="26" fillId="0" borderId="0" xfId="0" applyFont="1" applyFill="1" applyBorder="1" applyAlignment="1">
      <alignment horizontal="right" vertical="center" wrapText="1"/>
    </xf>
    <xf numFmtId="0" fontId="27" fillId="0" borderId="0" xfId="0" applyFont="1" applyFill="1" applyAlignment="1">
      <alignment vertical="center"/>
    </xf>
    <xf numFmtId="0" fontId="26" fillId="0" borderId="0" xfId="0" applyFont="1" applyFill="1" applyAlignment="1">
      <alignment horizontal="center" vertical="center"/>
    </xf>
    <xf numFmtId="0" fontId="21" fillId="0" borderId="130" xfId="0" applyFont="1" applyFill="1" applyBorder="1" applyAlignment="1">
      <alignment horizontal="right" vertical="center" shrinkToFit="1"/>
    </xf>
    <xf numFmtId="0" fontId="21" fillId="0" borderId="130" xfId="0" applyFont="1" applyFill="1" applyBorder="1" applyAlignment="1">
      <alignment horizontal="right" vertical="center" wrapText="1"/>
    </xf>
    <xf numFmtId="176" fontId="21" fillId="0" borderId="54" xfId="33" applyNumberFormat="1" applyFont="1" applyFill="1" applyBorder="1" applyAlignment="1">
      <alignment vertical="center"/>
    </xf>
    <xf numFmtId="176" fontId="21" fillId="0" borderId="60" xfId="33" applyNumberFormat="1" applyFont="1" applyFill="1" applyBorder="1" applyAlignment="1">
      <alignment vertical="center"/>
    </xf>
    <xf numFmtId="0" fontId="33" fillId="0" borderId="0" xfId="0" applyFont="1" applyFill="1" applyAlignment="1">
      <alignment horizontal="center" vertical="center"/>
    </xf>
    <xf numFmtId="0" fontId="33" fillId="0" borderId="0" xfId="0" applyFont="1" applyFill="1" applyBorder="1" applyAlignment="1">
      <alignment horizontal="left" vertical="center"/>
    </xf>
    <xf numFmtId="0" fontId="20" fillId="0" borderId="114" xfId="0" applyFont="1" applyFill="1" applyBorder="1" applyAlignment="1">
      <alignment horizontal="center" vertical="center" wrapText="1"/>
    </xf>
    <xf numFmtId="0" fontId="20" fillId="0" borderId="115" xfId="0" applyFont="1" applyFill="1" applyBorder="1" applyAlignment="1">
      <alignment horizontal="right" vertical="center" wrapText="1"/>
    </xf>
    <xf numFmtId="177" fontId="20" fillId="0" borderId="116" xfId="0" applyNumberFormat="1" applyFont="1" applyFill="1" applyBorder="1" applyAlignment="1">
      <alignment horizontal="right" vertical="center" wrapText="1"/>
    </xf>
    <xf numFmtId="3" fontId="20" fillId="0" borderId="116" xfId="0" applyNumberFormat="1" applyFont="1" applyFill="1" applyBorder="1" applyAlignment="1">
      <alignment horizontal="right" vertical="center" wrapText="1"/>
    </xf>
    <xf numFmtId="0" fontId="20" fillId="0" borderId="118" xfId="0" applyFont="1" applyFill="1" applyBorder="1" applyAlignment="1">
      <alignment horizontal="right" vertical="center" wrapText="1"/>
    </xf>
    <xf numFmtId="3" fontId="20" fillId="0" borderId="59" xfId="0" applyNumberFormat="1" applyFont="1" applyFill="1" applyBorder="1" applyAlignment="1">
      <alignment horizontal="right" vertical="center" wrapText="1"/>
    </xf>
    <xf numFmtId="3" fontId="20" fillId="0" borderId="127" xfId="0" applyNumberFormat="1" applyFont="1" applyFill="1" applyBorder="1" applyAlignment="1">
      <alignment horizontal="right" vertical="center" wrapText="1"/>
    </xf>
    <xf numFmtId="0" fontId="20" fillId="0" borderId="99" xfId="0" applyFont="1" applyFill="1" applyBorder="1" applyAlignment="1">
      <alignment horizontal="center" vertical="center" wrapText="1"/>
    </xf>
    <xf numFmtId="0" fontId="20" fillId="0" borderId="0" xfId="0" applyFont="1" applyFill="1" applyBorder="1" applyAlignment="1">
      <alignment horizontal="right" vertical="center" wrapText="1"/>
    </xf>
    <xf numFmtId="177" fontId="20" fillId="0" borderId="106" xfId="0" applyNumberFormat="1" applyFont="1" applyFill="1" applyBorder="1" applyAlignment="1">
      <alignment horizontal="right" vertical="center" wrapText="1"/>
    </xf>
    <xf numFmtId="0" fontId="20" fillId="0" borderId="128" xfId="0" applyFont="1" applyFill="1" applyBorder="1" applyAlignment="1">
      <alignment horizontal="right" vertical="center" wrapText="1"/>
    </xf>
    <xf numFmtId="3" fontId="20" fillId="0" borderId="106" xfId="0" applyNumberFormat="1" applyFont="1" applyFill="1" applyBorder="1" applyAlignment="1">
      <alignment horizontal="right" vertical="center" wrapText="1"/>
    </xf>
    <xf numFmtId="3" fontId="20" fillId="0" borderId="108" xfId="0" applyNumberFormat="1" applyFont="1" applyFill="1" applyBorder="1" applyAlignment="1">
      <alignment horizontal="right" vertical="center" wrapText="1"/>
    </xf>
    <xf numFmtId="0" fontId="20" fillId="0" borderId="129" xfId="0" applyFont="1" applyFill="1" applyBorder="1" applyAlignment="1">
      <alignment horizontal="center" vertical="center" wrapText="1"/>
    </xf>
    <xf numFmtId="0" fontId="23" fillId="0" borderId="76" xfId="0" applyFont="1" applyFill="1" applyBorder="1" applyAlignment="1">
      <alignment horizontal="center" vertical="center" wrapText="1"/>
    </xf>
    <xf numFmtId="0" fontId="20" fillId="0" borderId="170" xfId="0" applyFont="1" applyFill="1" applyBorder="1" applyAlignment="1">
      <alignment horizontal="left" vertical="center" wrapText="1"/>
    </xf>
    <xf numFmtId="0" fontId="21" fillId="0" borderId="77" xfId="0" applyFont="1" applyFill="1" applyBorder="1" applyAlignment="1">
      <alignment horizontal="right" vertical="top" wrapText="1"/>
    </xf>
    <xf numFmtId="0" fontId="20" fillId="0" borderId="80" xfId="0" applyFont="1" applyFill="1" applyBorder="1" applyAlignment="1">
      <alignment horizontal="right" vertical="top" wrapText="1"/>
    </xf>
    <xf numFmtId="0" fontId="20" fillId="0" borderId="81" xfId="0" applyFont="1" applyFill="1" applyBorder="1" applyAlignment="1">
      <alignment horizontal="right" wrapText="1"/>
    </xf>
    <xf numFmtId="0" fontId="20" fillId="0" borderId="82" xfId="0" applyFont="1" applyFill="1" applyBorder="1" applyAlignment="1">
      <alignment horizontal="right" wrapText="1"/>
    </xf>
    <xf numFmtId="0" fontId="20" fillId="0" borderId="81" xfId="0" applyFont="1" applyFill="1" applyBorder="1" applyAlignment="1">
      <alignment wrapText="1"/>
    </xf>
    <xf numFmtId="0" fontId="20" fillId="0" borderId="83" xfId="0" applyFont="1" applyFill="1" applyBorder="1" applyAlignment="1">
      <alignment horizontal="right" vertical="top" wrapText="1"/>
    </xf>
    <xf numFmtId="0" fontId="20" fillId="0" borderId="84" xfId="0" applyFont="1" applyFill="1" applyBorder="1" applyAlignment="1">
      <alignment horizontal="right" wrapText="1"/>
    </xf>
    <xf numFmtId="176" fontId="20" fillId="0" borderId="51" xfId="0" applyNumberFormat="1" applyFont="1" applyFill="1" applyBorder="1" applyAlignment="1">
      <alignment horizontal="right" vertical="center" wrapText="1"/>
    </xf>
    <xf numFmtId="176" fontId="20" fillId="0" borderId="88" xfId="0" applyNumberFormat="1" applyFont="1" applyFill="1" applyBorder="1" applyAlignment="1">
      <alignment horizontal="right" vertical="center" wrapText="1"/>
    </xf>
    <xf numFmtId="0" fontId="20" fillId="0" borderId="92" xfId="0" applyFont="1" applyFill="1" applyBorder="1" applyAlignment="1">
      <alignment horizontal="center" vertical="center" wrapText="1"/>
    </xf>
    <xf numFmtId="0" fontId="21" fillId="0" borderId="93" xfId="0" applyFont="1" applyFill="1" applyBorder="1" applyAlignment="1">
      <alignment horizontal="center" vertical="center"/>
    </xf>
    <xf numFmtId="176" fontId="20" fillId="0" borderId="62" xfId="0" applyNumberFormat="1" applyFont="1" applyFill="1" applyBorder="1" applyAlignment="1">
      <alignment horizontal="right" vertical="center" wrapText="1"/>
    </xf>
    <xf numFmtId="176" fontId="20" fillId="0" borderId="94" xfId="0" applyNumberFormat="1" applyFont="1" applyFill="1" applyBorder="1" applyAlignment="1">
      <alignment horizontal="right" vertical="center" wrapText="1"/>
    </xf>
    <xf numFmtId="0" fontId="20" fillId="0" borderId="41" xfId="0" applyFont="1" applyFill="1" applyBorder="1" applyAlignment="1">
      <alignment horizontal="center" vertical="center" wrapText="1"/>
    </xf>
    <xf numFmtId="0" fontId="21" fillId="0" borderId="98" xfId="0" applyFont="1" applyFill="1" applyBorder="1" applyAlignment="1">
      <alignment horizontal="center" vertical="center" wrapText="1"/>
    </xf>
    <xf numFmtId="176" fontId="20" fillId="0" borderId="22" xfId="0" applyNumberFormat="1" applyFont="1" applyFill="1" applyBorder="1" applyAlignment="1">
      <alignment horizontal="right" vertical="center" wrapText="1"/>
    </xf>
    <xf numFmtId="176" fontId="20" fillId="0" borderId="69" xfId="0" applyNumberFormat="1" applyFont="1" applyFill="1" applyBorder="1" applyAlignment="1">
      <alignment horizontal="right" vertical="center" wrapText="1"/>
    </xf>
    <xf numFmtId="0" fontId="20" fillId="0" borderId="57" xfId="0" applyFont="1" applyFill="1" applyBorder="1" applyAlignment="1">
      <alignment horizontal="center" vertical="center" wrapText="1"/>
    </xf>
    <xf numFmtId="0" fontId="21" fillId="0" borderId="99" xfId="0" applyFont="1" applyFill="1" applyBorder="1" applyAlignment="1">
      <alignment horizontal="center" vertical="center" shrinkToFit="1"/>
    </xf>
    <xf numFmtId="176" fontId="20" fillId="0" borderId="78" xfId="0" applyNumberFormat="1" applyFont="1" applyFill="1" applyBorder="1" applyAlignment="1">
      <alignment horizontal="right" vertical="center" wrapText="1"/>
    </xf>
    <xf numFmtId="0" fontId="20" fillId="0" borderId="101" xfId="0" applyFont="1" applyFill="1" applyBorder="1" applyAlignment="1">
      <alignment horizontal="right" vertical="center"/>
    </xf>
    <xf numFmtId="0" fontId="20" fillId="0" borderId="83" xfId="0" applyFont="1" applyFill="1" applyBorder="1" applyAlignment="1">
      <alignment horizontal="right" vertical="center"/>
    </xf>
    <xf numFmtId="0" fontId="20" fillId="0" borderId="102" xfId="0" applyFont="1" applyFill="1" applyBorder="1" applyAlignment="1">
      <alignment horizontal="right" vertical="center"/>
    </xf>
    <xf numFmtId="0" fontId="20" fillId="0" borderId="103" xfId="0" applyFont="1" applyFill="1" applyBorder="1" applyAlignment="1">
      <alignment horizontal="right" vertical="center"/>
    </xf>
    <xf numFmtId="0" fontId="20" fillId="0" borderId="41" xfId="0" applyFont="1" applyFill="1" applyBorder="1" applyAlignment="1">
      <alignment horizontal="left" vertical="center" wrapText="1"/>
    </xf>
    <xf numFmtId="0" fontId="21" fillId="0" borderId="104" xfId="0" applyFont="1" applyFill="1" applyBorder="1" applyAlignment="1">
      <alignment horizontal="center" vertical="center" shrinkToFit="1"/>
    </xf>
    <xf numFmtId="176" fontId="20" fillId="0" borderId="79" xfId="0" applyNumberFormat="1" applyFont="1" applyFill="1" applyBorder="1" applyAlignment="1">
      <alignment horizontal="right" vertical="center" wrapText="1"/>
    </xf>
    <xf numFmtId="176" fontId="20" fillId="0" borderId="106" xfId="0" applyNumberFormat="1" applyFont="1" applyFill="1" applyBorder="1" applyAlignment="1">
      <alignment horizontal="right" vertical="center" wrapText="1"/>
    </xf>
    <xf numFmtId="0" fontId="21" fillId="0" borderId="109" xfId="0" applyFont="1" applyFill="1" applyBorder="1" applyAlignment="1">
      <alignment horizontal="center" vertical="center" wrapText="1"/>
    </xf>
    <xf numFmtId="176" fontId="20" fillId="0" borderId="28" xfId="0" applyNumberFormat="1" applyFont="1" applyFill="1" applyBorder="1" applyAlignment="1">
      <alignment horizontal="right" vertical="center" wrapText="1"/>
    </xf>
    <xf numFmtId="176" fontId="20" fillId="0" borderId="86" xfId="0" applyNumberFormat="1" applyFont="1" applyFill="1" applyBorder="1" applyAlignment="1">
      <alignment horizontal="right" vertical="center" wrapText="1"/>
    </xf>
    <xf numFmtId="0" fontId="20" fillId="0" borderId="110" xfId="0" applyFont="1" applyFill="1" applyBorder="1" applyAlignment="1">
      <alignment horizontal="center" vertical="center" wrapText="1"/>
    </xf>
    <xf numFmtId="0" fontId="20" fillId="0" borderId="111" xfId="0" applyFont="1" applyFill="1" applyBorder="1" applyAlignment="1">
      <alignment horizontal="center" vertical="center" wrapText="1"/>
    </xf>
    <xf numFmtId="0" fontId="20" fillId="0" borderId="0" xfId="0" applyFont="1" applyFill="1" applyBorder="1" applyAlignment="1">
      <alignment horizontal="justify" vertical="center" wrapText="1"/>
    </xf>
    <xf numFmtId="3" fontId="20" fillId="0" borderId="81" xfId="0" applyNumberFormat="1" applyFont="1" applyFill="1" applyBorder="1" applyAlignment="1">
      <alignment horizontal="right" vertical="center" wrapText="1"/>
    </xf>
    <xf numFmtId="3" fontId="20" fillId="0" borderId="82" xfId="0" applyNumberFormat="1" applyFont="1" applyFill="1" applyBorder="1" applyAlignment="1">
      <alignment horizontal="right" vertical="center" wrapText="1"/>
    </xf>
    <xf numFmtId="0" fontId="20" fillId="0" borderId="0" xfId="0" applyFont="1" applyFill="1" applyBorder="1" applyAlignment="1">
      <alignment horizontal="right" wrapText="1"/>
    </xf>
    <xf numFmtId="0" fontId="20" fillId="0" borderId="0" xfId="0" applyFont="1" applyFill="1" applyBorder="1" applyAlignment="1">
      <alignment horizontal="center" wrapText="1"/>
    </xf>
    <xf numFmtId="3" fontId="20" fillId="0" borderId="81" xfId="0" applyNumberFormat="1" applyFont="1" applyFill="1" applyBorder="1" applyAlignment="1">
      <alignment horizontal="right" wrapText="1"/>
    </xf>
    <xf numFmtId="3" fontId="20" fillId="0" borderId="82" xfId="0" applyNumberFormat="1" applyFont="1" applyFill="1" applyBorder="1" applyAlignment="1">
      <alignment horizontal="right" wrapText="1"/>
    </xf>
    <xf numFmtId="0" fontId="20" fillId="0" borderId="0" xfId="0" applyFont="1" applyFill="1" applyBorder="1" applyAlignment="1">
      <alignment horizontal="center" vertical="top" wrapText="1"/>
    </xf>
    <xf numFmtId="0" fontId="20" fillId="0" borderId="81" xfId="0" applyFont="1" applyFill="1" applyBorder="1" applyAlignment="1">
      <alignment horizontal="right" vertical="top" wrapText="1"/>
    </xf>
    <xf numFmtId="0" fontId="20" fillId="0" borderId="82" xfId="0" applyFont="1" applyFill="1" applyBorder="1" applyAlignment="1">
      <alignment horizontal="right" vertical="top" wrapText="1"/>
    </xf>
    <xf numFmtId="3" fontId="20" fillId="0" borderId="81" xfId="0" applyNumberFormat="1" applyFont="1" applyFill="1" applyBorder="1" applyAlignment="1">
      <alignment horizontal="right" vertical="top" wrapText="1"/>
    </xf>
    <xf numFmtId="3" fontId="20" fillId="0" borderId="82" xfId="0" applyNumberFormat="1" applyFont="1" applyFill="1" applyBorder="1" applyAlignment="1">
      <alignment horizontal="right" vertical="top" wrapText="1"/>
    </xf>
    <xf numFmtId="0" fontId="20" fillId="0" borderId="81" xfId="0" applyFont="1" applyFill="1" applyBorder="1" applyAlignment="1">
      <alignment horizontal="right" vertical="center" wrapText="1"/>
    </xf>
    <xf numFmtId="0" fontId="20" fillId="0" borderId="82" xfId="0" applyFont="1" applyFill="1" applyBorder="1" applyAlignment="1">
      <alignment horizontal="right" vertical="center" wrapText="1"/>
    </xf>
    <xf numFmtId="0" fontId="20" fillId="0" borderId="112" xfId="0" applyFont="1" applyFill="1" applyBorder="1" applyAlignment="1">
      <alignment horizontal="justify" vertical="center" wrapText="1"/>
    </xf>
    <xf numFmtId="0" fontId="20" fillId="0" borderId="84" xfId="0" applyFont="1" applyFill="1" applyBorder="1" applyAlignment="1">
      <alignment horizontal="right" vertical="center" wrapText="1"/>
    </xf>
    <xf numFmtId="0" fontId="20" fillId="0" borderId="85" xfId="0" applyFont="1" applyFill="1" applyBorder="1" applyAlignment="1">
      <alignment horizontal="right" vertical="center" wrapText="1"/>
    </xf>
    <xf numFmtId="0" fontId="23" fillId="0" borderId="0" xfId="0" applyFont="1" applyFill="1"/>
    <xf numFmtId="0" fontId="20" fillId="0" borderId="41" xfId="0" applyFont="1" applyFill="1" applyBorder="1" applyAlignment="1">
      <alignment horizontal="justify" vertical="center"/>
    </xf>
    <xf numFmtId="0" fontId="20" fillId="0" borderId="52" xfId="0" applyFont="1" applyFill="1" applyBorder="1" applyAlignment="1">
      <alignment horizontal="justify" vertical="center"/>
    </xf>
    <xf numFmtId="0" fontId="20" fillId="0" borderId="55" xfId="0" applyFont="1" applyFill="1" applyBorder="1" applyAlignment="1">
      <alignment vertical="center"/>
    </xf>
    <xf numFmtId="0" fontId="20" fillId="0" borderId="55" xfId="0" applyFont="1" applyFill="1" applyBorder="1" applyAlignment="1">
      <alignment horizontal="justify" vertical="center"/>
    </xf>
    <xf numFmtId="0" fontId="20" fillId="0" borderId="57" xfId="0" applyFont="1" applyFill="1" applyBorder="1" applyAlignment="1">
      <alignment horizontal="justify" vertical="center"/>
    </xf>
    <xf numFmtId="0" fontId="20" fillId="0" borderId="58" xfId="0" applyFont="1" applyFill="1" applyBorder="1" applyAlignment="1">
      <alignment horizontal="justify" vertical="center"/>
    </xf>
    <xf numFmtId="0" fontId="25" fillId="0" borderId="58" xfId="0" applyFont="1" applyFill="1" applyBorder="1" applyAlignment="1">
      <alignment horizontal="center" vertical="center" wrapText="1"/>
    </xf>
    <xf numFmtId="0" fontId="1" fillId="0" borderId="0" xfId="0" applyFont="1" applyFill="1" applyBorder="1" applyAlignment="1">
      <alignment vertical="center"/>
    </xf>
    <xf numFmtId="176" fontId="20" fillId="0" borderId="0" xfId="0" applyNumberFormat="1" applyFont="1" applyFill="1" applyBorder="1" applyAlignment="1">
      <alignment horizontal="right" vertical="center"/>
    </xf>
    <xf numFmtId="176" fontId="20" fillId="0" borderId="24" xfId="33" applyNumberFormat="1" applyFont="1" applyFill="1" applyBorder="1" applyAlignment="1">
      <alignment horizontal="right" vertical="center"/>
    </xf>
    <xf numFmtId="38" fontId="20" fillId="0" borderId="42" xfId="0" applyNumberFormat="1" applyFont="1" applyFill="1" applyBorder="1" applyAlignment="1">
      <alignment vertical="center"/>
    </xf>
    <xf numFmtId="176" fontId="20" fillId="0" borderId="40" xfId="33" applyNumberFormat="1" applyFont="1" applyFill="1" applyBorder="1" applyAlignment="1">
      <alignment horizontal="right" vertical="center"/>
    </xf>
    <xf numFmtId="176" fontId="20" fillId="0" borderId="22" xfId="33" applyNumberFormat="1" applyFont="1" applyFill="1" applyBorder="1" applyAlignment="1">
      <alignment horizontal="right" vertical="center"/>
    </xf>
    <xf numFmtId="176" fontId="20" fillId="0" borderId="0" xfId="33" applyNumberFormat="1" applyFont="1" applyFill="1" applyBorder="1" applyAlignment="1">
      <alignment horizontal="right" vertical="center"/>
    </xf>
    <xf numFmtId="0" fontId="20" fillId="0" borderId="43" xfId="0" applyFont="1" applyFill="1" applyBorder="1" applyAlignment="1">
      <alignment horizontal="right" vertical="center"/>
    </xf>
    <xf numFmtId="0" fontId="20" fillId="0" borderId="44" xfId="0" applyFont="1" applyFill="1" applyBorder="1" applyAlignment="1">
      <alignment horizontal="right" vertical="center"/>
    </xf>
    <xf numFmtId="176" fontId="20" fillId="0" borderId="45" xfId="33" applyNumberFormat="1" applyFont="1" applyFill="1" applyBorder="1" applyAlignment="1">
      <alignment horizontal="right" vertical="center"/>
    </xf>
    <xf numFmtId="176" fontId="20" fillId="0" borderId="29" xfId="33" applyNumberFormat="1" applyFont="1" applyFill="1" applyBorder="1" applyAlignment="1">
      <alignment horizontal="right" vertical="center"/>
    </xf>
    <xf numFmtId="176" fontId="20" fillId="0" borderId="37" xfId="0" applyNumberFormat="1" applyFont="1" applyFill="1" applyBorder="1" applyAlignment="1">
      <alignment horizontal="right" vertical="center"/>
    </xf>
    <xf numFmtId="176" fontId="20" fillId="0" borderId="31" xfId="33" applyNumberFormat="1" applyFont="1" applyFill="1" applyBorder="1" applyAlignment="1">
      <alignment horizontal="right" vertical="center"/>
    </xf>
    <xf numFmtId="0" fontId="23" fillId="0" borderId="0" xfId="0" applyFont="1" applyFill="1" applyBorder="1" applyAlignment="1">
      <alignment horizontal="left" vertical="center"/>
    </xf>
    <xf numFmtId="0" fontId="21" fillId="0" borderId="0" xfId="0" applyFont="1" applyFill="1"/>
    <xf numFmtId="0" fontId="20" fillId="0" borderId="38" xfId="0" applyFont="1" applyFill="1" applyBorder="1" applyAlignment="1">
      <alignment horizontal="right" vertical="center"/>
    </xf>
    <xf numFmtId="0" fontId="20" fillId="0" borderId="206" xfId="0" applyFont="1" applyFill="1" applyBorder="1" applyAlignment="1">
      <alignment horizontal="right" vertical="center"/>
    </xf>
    <xf numFmtId="176" fontId="22" fillId="0" borderId="64" xfId="0" applyNumberFormat="1" applyFont="1" applyFill="1" applyBorder="1" applyAlignment="1">
      <alignment horizontal="right" vertical="center"/>
    </xf>
    <xf numFmtId="176" fontId="22" fillId="0" borderId="207" xfId="0" applyNumberFormat="1" applyFont="1" applyFill="1" applyBorder="1" applyAlignment="1">
      <alignment horizontal="right" vertical="center"/>
    </xf>
    <xf numFmtId="176" fontId="22" fillId="0" borderId="205" xfId="33" applyNumberFormat="1" applyFont="1" applyFill="1" applyBorder="1" applyAlignment="1">
      <alignment horizontal="right" vertical="center"/>
    </xf>
    <xf numFmtId="0" fontId="20" fillId="0" borderId="19" xfId="0" applyFont="1" applyFill="1" applyBorder="1" applyAlignment="1">
      <alignment horizontal="center" vertical="center"/>
    </xf>
    <xf numFmtId="0" fontId="23" fillId="0" borderId="92" xfId="0" applyFont="1" applyFill="1" applyBorder="1" applyAlignment="1">
      <alignment horizontal="center" vertical="center" wrapText="1"/>
    </xf>
    <xf numFmtId="0" fontId="20" fillId="0" borderId="96" xfId="0" applyFont="1" applyFill="1" applyBorder="1" applyAlignment="1">
      <alignment horizontal="right" vertical="center" wrapText="1"/>
    </xf>
    <xf numFmtId="0" fontId="20" fillId="0" borderId="138" xfId="0" applyFont="1" applyFill="1" applyBorder="1" applyAlignment="1">
      <alignment horizontal="center" vertical="center" wrapText="1"/>
    </xf>
    <xf numFmtId="0" fontId="20" fillId="0" borderId="131" xfId="0" applyFont="1" applyFill="1" applyBorder="1" applyAlignment="1">
      <alignment horizontal="right" vertical="center" wrapText="1"/>
    </xf>
    <xf numFmtId="0" fontId="20" fillId="0" borderId="132" xfId="0" applyFont="1" applyFill="1" applyBorder="1" applyAlignment="1">
      <alignment horizontal="center" vertical="center" wrapText="1"/>
    </xf>
    <xf numFmtId="0" fontId="21" fillId="0" borderId="92" xfId="0" applyFont="1" applyFill="1" applyBorder="1" applyAlignment="1">
      <alignment horizontal="center" vertical="center" wrapText="1"/>
    </xf>
    <xf numFmtId="0" fontId="21" fillId="0" borderId="138" xfId="0" applyFont="1" applyFill="1" applyBorder="1" applyAlignment="1">
      <alignment horizontal="center" vertical="center" wrapText="1"/>
    </xf>
    <xf numFmtId="0" fontId="21" fillId="0" borderId="132" xfId="0" applyFont="1" applyFill="1" applyBorder="1" applyAlignment="1">
      <alignment horizontal="center" vertical="center" wrapText="1"/>
    </xf>
    <xf numFmtId="38" fontId="20" fillId="0" borderId="90" xfId="33" applyFont="1" applyFill="1" applyBorder="1" applyAlignment="1">
      <alignment horizontal="right" vertical="center" wrapText="1"/>
    </xf>
    <xf numFmtId="38" fontId="20" fillId="0" borderId="88" xfId="33" applyFont="1" applyFill="1" applyBorder="1" applyAlignment="1">
      <alignment horizontal="right" vertical="center" wrapText="1"/>
    </xf>
    <xf numFmtId="0" fontId="20" fillId="0" borderId="96" xfId="0" applyFont="1" applyFill="1" applyBorder="1" applyAlignment="1">
      <alignment horizontal="center" vertical="center"/>
    </xf>
    <xf numFmtId="0" fontId="20" fillId="0" borderId="94" xfId="0" applyFont="1" applyFill="1" applyBorder="1" applyAlignment="1">
      <alignment horizontal="center" vertical="center"/>
    </xf>
    <xf numFmtId="0" fontId="20" fillId="0" borderId="0" xfId="0" applyFont="1" applyFill="1" applyBorder="1" applyAlignment="1">
      <alignment horizontal="center" vertical="center" shrinkToFit="1"/>
    </xf>
    <xf numFmtId="0" fontId="20" fillId="0" borderId="128" xfId="0" applyFont="1" applyFill="1" applyBorder="1" applyAlignment="1">
      <alignment horizontal="center" vertical="center" shrinkToFit="1"/>
    </xf>
    <xf numFmtId="176" fontId="20" fillId="0" borderId="156" xfId="0" applyNumberFormat="1" applyFont="1" applyFill="1" applyBorder="1" applyAlignment="1">
      <alignment horizontal="right" vertical="center" wrapText="1"/>
    </xf>
    <xf numFmtId="176" fontId="20" fillId="0" borderId="54" xfId="0" applyNumberFormat="1" applyFont="1" applyFill="1" applyBorder="1" applyAlignment="1">
      <alignment horizontal="right" vertical="center" wrapText="1"/>
    </xf>
    <xf numFmtId="38" fontId="20" fillId="0" borderId="21" xfId="33" applyFont="1" applyFill="1" applyBorder="1" applyAlignment="1">
      <alignment horizontal="right" vertical="center" wrapText="1"/>
    </xf>
    <xf numFmtId="38" fontId="20" fillId="0" borderId="69" xfId="33" applyFont="1" applyFill="1" applyBorder="1" applyAlignment="1">
      <alignment horizontal="right" vertical="center" wrapText="1"/>
    </xf>
    <xf numFmtId="38" fontId="20" fillId="0" borderId="27" xfId="33" applyFont="1" applyFill="1" applyBorder="1" applyAlignment="1">
      <alignment horizontal="right" vertical="center" wrapText="1"/>
    </xf>
    <xf numFmtId="38" fontId="20" fillId="0" borderId="86" xfId="33" applyFont="1" applyFill="1" applyBorder="1" applyAlignment="1">
      <alignment horizontal="right" vertical="center" wrapText="1"/>
    </xf>
    <xf numFmtId="0" fontId="20" fillId="0" borderId="0" xfId="0" applyFont="1" applyFill="1" applyBorder="1" applyAlignment="1">
      <alignment horizontal="justify" vertical="center"/>
    </xf>
    <xf numFmtId="0" fontId="28" fillId="0" borderId="0" xfId="0" applyFont="1" applyFill="1" applyBorder="1" applyAlignment="1">
      <alignment vertical="center"/>
    </xf>
    <xf numFmtId="0" fontId="23" fillId="0" borderId="64" xfId="0" applyFont="1" applyFill="1" applyBorder="1" applyAlignment="1">
      <alignment horizontal="left" vertical="center"/>
    </xf>
    <xf numFmtId="176" fontId="23" fillId="0" borderId="39" xfId="0" applyNumberFormat="1" applyFont="1" applyFill="1" applyBorder="1" applyAlignment="1">
      <alignment horizontal="right" vertical="center"/>
    </xf>
    <xf numFmtId="0" fontId="23" fillId="0" borderId="65" xfId="0" applyFont="1" applyFill="1" applyBorder="1" applyAlignment="1">
      <alignment horizontal="left" vertical="center"/>
    </xf>
    <xf numFmtId="176" fontId="23" fillId="0" borderId="66" xfId="0" applyNumberFormat="1" applyFont="1" applyFill="1" applyBorder="1" applyAlignment="1">
      <alignment horizontal="right" vertical="center"/>
    </xf>
    <xf numFmtId="0" fontId="23" fillId="0" borderId="67" xfId="0" applyFont="1" applyFill="1" applyBorder="1" applyAlignment="1">
      <alignment horizontal="left" vertical="center"/>
    </xf>
    <xf numFmtId="176" fontId="23" fillId="0" borderId="64" xfId="0" applyNumberFormat="1" applyFont="1" applyFill="1" applyBorder="1" applyAlignment="1">
      <alignment horizontal="right" vertical="center"/>
    </xf>
    <xf numFmtId="176" fontId="23" fillId="0" borderId="68" xfId="0" applyNumberFormat="1" applyFont="1" applyFill="1" applyBorder="1" applyAlignment="1">
      <alignment horizontal="right" vertical="center"/>
    </xf>
    <xf numFmtId="0" fontId="23" fillId="0" borderId="21" xfId="0" applyFont="1" applyFill="1" applyBorder="1" applyAlignment="1">
      <alignment horizontal="left" vertical="center"/>
    </xf>
    <xf numFmtId="176" fontId="23" fillId="0" borderId="40" xfId="0" applyNumberFormat="1" applyFont="1" applyFill="1" applyBorder="1" applyAlignment="1">
      <alignment horizontal="right" vertical="center"/>
    </xf>
    <xf numFmtId="0" fontId="23" fillId="0" borderId="69" xfId="0" applyFont="1" applyFill="1" applyBorder="1" applyAlignment="1">
      <alignment horizontal="left" vertical="center"/>
    </xf>
    <xf numFmtId="176" fontId="23" fillId="0" borderId="70" xfId="0" applyNumberFormat="1" applyFont="1" applyFill="1" applyBorder="1" applyAlignment="1">
      <alignment horizontal="right" vertical="center"/>
    </xf>
    <xf numFmtId="0" fontId="23" fillId="0" borderId="71" xfId="0" applyFont="1" applyFill="1" applyBorder="1" applyAlignment="1">
      <alignment horizontal="left" vertical="center"/>
    </xf>
    <xf numFmtId="176" fontId="23" fillId="0" borderId="21" xfId="0" applyNumberFormat="1" applyFont="1" applyFill="1" applyBorder="1" applyAlignment="1">
      <alignment horizontal="right" vertical="center"/>
    </xf>
    <xf numFmtId="176" fontId="23" fillId="0" borderId="23" xfId="0" applyNumberFormat="1" applyFont="1" applyFill="1" applyBorder="1" applyAlignment="1">
      <alignment horizontal="right" vertical="center"/>
    </xf>
    <xf numFmtId="0" fontId="23" fillId="0" borderId="72" xfId="0" applyFont="1" applyFill="1" applyBorder="1" applyAlignment="1">
      <alignment horizontal="left" vertical="center"/>
    </xf>
    <xf numFmtId="176" fontId="23" fillId="0" borderId="45" xfId="0" applyNumberFormat="1" applyFont="1" applyFill="1" applyBorder="1" applyAlignment="1">
      <alignment horizontal="right" vertical="center"/>
    </xf>
    <xf numFmtId="0" fontId="23" fillId="0" borderId="73" xfId="0" applyFont="1" applyFill="1" applyBorder="1" applyAlignment="1">
      <alignment horizontal="left" vertical="center"/>
    </xf>
    <xf numFmtId="176" fontId="23" fillId="0" borderId="74" xfId="0" applyNumberFormat="1" applyFont="1" applyFill="1" applyBorder="1" applyAlignment="1">
      <alignment horizontal="right" vertical="center"/>
    </xf>
    <xf numFmtId="0" fontId="23" fillId="0" borderId="49" xfId="0" applyFont="1" applyFill="1" applyBorder="1" applyAlignment="1">
      <alignment horizontal="left" vertical="center"/>
    </xf>
    <xf numFmtId="176" fontId="23" fillId="0" borderId="72" xfId="0" applyNumberFormat="1" applyFont="1" applyFill="1" applyBorder="1" applyAlignment="1">
      <alignment horizontal="right" vertical="center"/>
    </xf>
    <xf numFmtId="176" fontId="23" fillId="0" borderId="75" xfId="0" applyNumberFormat="1" applyFont="1" applyFill="1" applyBorder="1" applyAlignment="1">
      <alignment horizontal="right" vertical="center"/>
    </xf>
    <xf numFmtId="176" fontId="20" fillId="0" borderId="64" xfId="0" applyNumberFormat="1" applyFont="1" applyFill="1" applyBorder="1" applyAlignment="1">
      <alignment horizontal="right" vertical="center"/>
    </xf>
    <xf numFmtId="176" fontId="20" fillId="0" borderId="207" xfId="0" applyNumberFormat="1" applyFont="1" applyFill="1" applyBorder="1" applyAlignment="1">
      <alignment horizontal="right" vertical="center"/>
    </xf>
    <xf numFmtId="176" fontId="20" fillId="0" borderId="205" xfId="33" applyNumberFormat="1" applyFont="1" applyFill="1" applyBorder="1" applyAlignment="1">
      <alignment horizontal="right" vertical="center"/>
    </xf>
    <xf numFmtId="176" fontId="20" fillId="0" borderId="21" xfId="0" applyNumberFormat="1" applyFont="1" applyFill="1" applyBorder="1" applyAlignment="1">
      <alignment horizontal="right" vertical="center"/>
    </xf>
    <xf numFmtId="0" fontId="21" fillId="0" borderId="92" xfId="0" applyFont="1" applyFill="1" applyBorder="1" applyAlignment="1">
      <alignment horizontal="right" vertical="center"/>
    </xf>
    <xf numFmtId="176" fontId="21" fillId="0" borderId="61" xfId="34" applyNumberFormat="1" applyFont="1" applyFill="1" applyBorder="1" applyAlignment="1">
      <alignment vertical="center"/>
    </xf>
    <xf numFmtId="176" fontId="21" fillId="0" borderId="62" xfId="34" applyNumberFormat="1" applyFont="1" applyFill="1" applyBorder="1" applyAlignment="1">
      <alignment vertical="center"/>
    </xf>
    <xf numFmtId="176" fontId="21" fillId="0" borderId="62" xfId="34" applyNumberFormat="1" applyFont="1" applyFill="1" applyBorder="1" applyAlignment="1">
      <alignment horizontal="right" vertical="center"/>
    </xf>
    <xf numFmtId="176" fontId="21" fillId="0" borderId="139" xfId="34" applyNumberFormat="1" applyFont="1" applyFill="1" applyBorder="1" applyAlignment="1">
      <alignment horizontal="right" vertical="center"/>
    </xf>
    <xf numFmtId="0" fontId="21" fillId="0" borderId="92" xfId="0" applyFont="1" applyFill="1" applyBorder="1" applyAlignment="1">
      <alignment horizontal="right" vertical="center" wrapText="1"/>
    </xf>
    <xf numFmtId="0" fontId="20" fillId="24" borderId="69" xfId="0" applyFont="1" applyFill="1" applyBorder="1" applyAlignment="1">
      <alignment horizontal="right" vertical="center" wrapText="1"/>
    </xf>
    <xf numFmtId="0" fontId="20" fillId="24" borderId="117" xfId="0" applyFont="1" applyFill="1" applyBorder="1" applyAlignment="1">
      <alignment horizontal="right" vertical="center" wrapText="1"/>
    </xf>
    <xf numFmtId="0" fontId="20" fillId="24" borderId="126" xfId="0" applyFont="1" applyFill="1" applyBorder="1" applyAlignment="1">
      <alignment horizontal="right" vertical="center" wrapText="1"/>
    </xf>
    <xf numFmtId="0" fontId="20" fillId="24" borderId="65" xfId="0" applyFont="1" applyFill="1" applyBorder="1" applyAlignment="1">
      <alignment horizontal="right" vertical="center" wrapText="1"/>
    </xf>
    <xf numFmtId="0" fontId="20" fillId="24" borderId="120" xfId="0" applyFont="1" applyFill="1" applyBorder="1" applyAlignment="1">
      <alignment horizontal="right" vertical="center" wrapText="1"/>
    </xf>
    <xf numFmtId="0" fontId="20" fillId="24" borderId="21" xfId="0" applyFont="1" applyFill="1" applyBorder="1" applyAlignment="1">
      <alignment horizontal="right" vertical="center" wrapText="1"/>
    </xf>
    <xf numFmtId="0" fontId="20" fillId="24" borderId="73" xfId="0" applyFont="1" applyFill="1" applyBorder="1" applyAlignment="1">
      <alignment horizontal="right" vertical="center" wrapText="1"/>
    </xf>
    <xf numFmtId="0" fontId="20" fillId="24" borderId="121" xfId="0" applyFont="1" applyFill="1" applyBorder="1" applyAlignment="1">
      <alignment horizontal="right" vertical="center" wrapText="1"/>
    </xf>
    <xf numFmtId="0" fontId="23" fillId="0" borderId="0" xfId="0" applyFont="1" applyFill="1" applyAlignment="1"/>
    <xf numFmtId="0" fontId="23" fillId="0" borderId="0" xfId="0" applyFont="1" applyFill="1" applyBorder="1" applyAlignment="1"/>
    <xf numFmtId="176" fontId="22" fillId="0" borderId="68" xfId="0" applyNumberFormat="1" applyFont="1" applyFill="1" applyBorder="1" applyAlignment="1">
      <alignment horizontal="right" vertical="center"/>
    </xf>
    <xf numFmtId="176" fontId="20" fillId="0" borderId="68" xfId="0" applyNumberFormat="1" applyFont="1" applyFill="1" applyBorder="1" applyAlignment="1">
      <alignment horizontal="right" vertical="center"/>
    </xf>
    <xf numFmtId="176" fontId="20" fillId="0" borderId="23" xfId="0" applyNumberFormat="1" applyFont="1" applyFill="1" applyBorder="1" applyAlignment="1">
      <alignment horizontal="right" vertical="center"/>
    </xf>
    <xf numFmtId="177" fontId="20" fillId="24" borderId="40" xfId="0" applyNumberFormat="1" applyFont="1" applyFill="1" applyBorder="1" applyAlignment="1">
      <alignment horizontal="right" vertical="center" wrapText="1"/>
    </xf>
    <xf numFmtId="177" fontId="20" fillId="24" borderId="116" xfId="0" applyNumberFormat="1" applyFont="1" applyFill="1" applyBorder="1" applyAlignment="1">
      <alignment horizontal="right" vertical="center" wrapText="1"/>
    </xf>
    <xf numFmtId="177" fontId="20" fillId="24" borderId="59" xfId="0" applyNumberFormat="1" applyFont="1" applyFill="1" applyBorder="1" applyAlignment="1">
      <alignment horizontal="right" vertical="center" wrapText="1"/>
    </xf>
    <xf numFmtId="3" fontId="20" fillId="24" borderId="40" xfId="0" applyNumberFormat="1" applyFont="1" applyFill="1" applyBorder="1" applyAlignment="1">
      <alignment horizontal="right" vertical="center" wrapText="1"/>
    </xf>
    <xf numFmtId="3" fontId="20" fillId="24" borderId="39" xfId="0" applyNumberFormat="1" applyFont="1" applyFill="1" applyBorder="1" applyAlignment="1">
      <alignment horizontal="right" vertical="center" wrapText="1"/>
    </xf>
    <xf numFmtId="177" fontId="20" fillId="24" borderId="53" xfId="0" applyNumberFormat="1" applyFont="1" applyFill="1" applyBorder="1" applyAlignment="1">
      <alignment horizontal="right" vertical="center" wrapText="1"/>
    </xf>
    <xf numFmtId="0" fontId="20" fillId="24" borderId="40" xfId="0" applyFont="1" applyFill="1" applyBorder="1" applyAlignment="1">
      <alignment horizontal="right" vertical="center" wrapText="1"/>
    </xf>
    <xf numFmtId="0" fontId="20" fillId="24" borderId="23" xfId="0" applyFont="1" applyFill="1" applyBorder="1" applyAlignment="1">
      <alignment horizontal="right" vertical="center" wrapText="1"/>
    </xf>
    <xf numFmtId="3" fontId="20" fillId="24" borderId="45" xfId="0" applyNumberFormat="1" applyFont="1" applyFill="1" applyBorder="1" applyAlignment="1">
      <alignment horizontal="right" vertical="center" wrapText="1"/>
    </xf>
    <xf numFmtId="3" fontId="20" fillId="24" borderId="23" xfId="0" applyNumberFormat="1" applyFont="1" applyFill="1" applyBorder="1" applyAlignment="1">
      <alignment horizontal="right" vertical="center" wrapText="1"/>
    </xf>
    <xf numFmtId="3" fontId="20" fillId="24" borderId="53" xfId="0" applyNumberFormat="1" applyFont="1" applyFill="1" applyBorder="1" applyAlignment="1">
      <alignment horizontal="right" vertical="center" wrapText="1"/>
    </xf>
    <xf numFmtId="0" fontId="29" fillId="0" borderId="0" xfId="0" applyFont="1" applyFill="1" applyAlignment="1"/>
    <xf numFmtId="0" fontId="20" fillId="0" borderId="171" xfId="0" applyFont="1" applyFill="1" applyBorder="1" applyAlignment="1">
      <alignment horizontal="center" vertical="center"/>
    </xf>
    <xf numFmtId="0" fontId="20" fillId="0" borderId="172"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26" xfId="0" applyFont="1" applyFill="1" applyBorder="1" applyAlignment="1">
      <alignment horizontal="center" vertical="center"/>
    </xf>
    <xf numFmtId="0" fontId="20" fillId="0" borderId="173" xfId="0" applyFont="1" applyFill="1" applyBorder="1" applyAlignment="1">
      <alignment horizontal="center" vertical="center"/>
    </xf>
    <xf numFmtId="0" fontId="20" fillId="0" borderId="46" xfId="0" applyFont="1" applyFill="1" applyBorder="1" applyAlignment="1">
      <alignment horizontal="center" vertical="center"/>
    </xf>
    <xf numFmtId="0" fontId="20" fillId="0" borderId="86" xfId="0" applyFont="1" applyFill="1" applyBorder="1" applyAlignment="1">
      <alignment horizontal="center" vertical="center"/>
    </xf>
    <xf numFmtId="0" fontId="20" fillId="0" borderId="47" xfId="0" applyFont="1" applyFill="1" applyBorder="1" applyAlignment="1">
      <alignment horizontal="center" vertical="center"/>
    </xf>
    <xf numFmtId="0" fontId="20" fillId="0" borderId="151"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152" xfId="0" applyFont="1" applyFill="1" applyBorder="1" applyAlignment="1">
      <alignment horizontal="center" vertical="center"/>
    </xf>
    <xf numFmtId="0" fontId="20" fillId="0" borderId="28"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30"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176" xfId="0" applyFont="1" applyFill="1" applyBorder="1" applyAlignment="1">
      <alignment horizontal="center" vertical="center"/>
    </xf>
    <xf numFmtId="0" fontId="20" fillId="0" borderId="76" xfId="0" applyFont="1" applyFill="1" applyBorder="1" applyAlignment="1">
      <alignment horizontal="center" vertical="center"/>
    </xf>
    <xf numFmtId="176" fontId="20" fillId="0" borderId="166" xfId="0" applyNumberFormat="1" applyFont="1" applyFill="1" applyBorder="1" applyAlignment="1">
      <alignment horizontal="right" vertical="center"/>
    </xf>
    <xf numFmtId="176" fontId="20" fillId="0" borderId="163" xfId="0" applyNumberFormat="1" applyFont="1" applyFill="1" applyBorder="1" applyAlignment="1">
      <alignment horizontal="right" vertical="center"/>
    </xf>
    <xf numFmtId="176" fontId="20" fillId="0" borderId="177" xfId="0" applyNumberFormat="1" applyFont="1" applyFill="1" applyBorder="1" applyAlignment="1">
      <alignment horizontal="right" vertical="center"/>
    </xf>
    <xf numFmtId="176" fontId="20" fillId="0" borderId="60" xfId="0" applyNumberFormat="1" applyFont="1" applyFill="1" applyBorder="1" applyAlignment="1">
      <alignment horizontal="right" vertical="center"/>
    </xf>
    <xf numFmtId="176" fontId="20" fillId="0" borderId="123" xfId="0" applyNumberFormat="1" applyFont="1" applyFill="1" applyBorder="1" applyAlignment="1">
      <alignment horizontal="right" vertical="center"/>
    </xf>
    <xf numFmtId="176" fontId="20" fillId="0" borderId="178" xfId="0" applyNumberFormat="1" applyFont="1" applyFill="1" applyBorder="1" applyAlignment="1">
      <alignment horizontal="right" vertical="center"/>
    </xf>
    <xf numFmtId="176" fontId="20" fillId="0" borderId="146" xfId="0" applyNumberFormat="1" applyFont="1" applyFill="1" applyBorder="1" applyAlignment="1">
      <alignment horizontal="right" vertical="center"/>
    </xf>
    <xf numFmtId="176" fontId="20" fillId="0" borderId="59" xfId="0" applyNumberFormat="1" applyFont="1" applyFill="1" applyBorder="1" applyAlignment="1">
      <alignment horizontal="right" vertical="center"/>
    </xf>
    <xf numFmtId="176" fontId="20" fillId="0" borderId="137" xfId="0" applyNumberFormat="1" applyFont="1" applyFill="1" applyBorder="1" applyAlignment="1">
      <alignment horizontal="right" vertical="center"/>
    </xf>
    <xf numFmtId="0" fontId="20" fillId="0" borderId="162" xfId="0" applyFont="1" applyFill="1" applyBorder="1" applyAlignment="1">
      <alignment horizontal="left" vertical="center"/>
    </xf>
    <xf numFmtId="0" fontId="20" fillId="0" borderId="164" xfId="0" applyFont="1" applyFill="1" applyBorder="1" applyAlignment="1">
      <alignment horizontal="left" vertical="center"/>
    </xf>
    <xf numFmtId="176" fontId="20" fillId="0" borderId="165" xfId="0" applyNumberFormat="1" applyFont="1" applyFill="1" applyBorder="1" applyAlignment="1">
      <alignment horizontal="right" vertical="center"/>
    </xf>
    <xf numFmtId="176" fontId="20" fillId="0" borderId="179" xfId="0" applyNumberFormat="1" applyFont="1" applyFill="1" applyBorder="1" applyAlignment="1">
      <alignment horizontal="right" vertical="center"/>
    </xf>
    <xf numFmtId="176" fontId="20" fillId="0" borderId="180" xfId="0" applyNumberFormat="1" applyFont="1" applyFill="1" applyBorder="1" applyAlignment="1">
      <alignment horizontal="right" vertical="center"/>
    </xf>
    <xf numFmtId="176" fontId="20" fillId="0" borderId="181" xfId="0" applyNumberFormat="1" applyFont="1" applyFill="1" applyBorder="1" applyAlignment="1">
      <alignment horizontal="right" vertical="center"/>
    </xf>
    <xf numFmtId="176" fontId="20" fillId="0" borderId="182" xfId="0" applyNumberFormat="1" applyFont="1" applyFill="1" applyBorder="1" applyAlignment="1">
      <alignment horizontal="right" vertical="center"/>
    </xf>
    <xf numFmtId="176" fontId="20" fillId="0" borderId="56" xfId="0" applyNumberFormat="1" applyFont="1" applyFill="1" applyBorder="1" applyAlignment="1">
      <alignment horizontal="right" vertical="center"/>
    </xf>
    <xf numFmtId="176" fontId="20" fillId="0" borderId="22" xfId="0" applyNumberFormat="1" applyFont="1" applyFill="1" applyBorder="1" applyAlignment="1">
      <alignment horizontal="right" vertical="center"/>
    </xf>
    <xf numFmtId="176" fontId="20" fillId="0" borderId="40" xfId="0" applyNumberFormat="1" applyFont="1" applyFill="1" applyBorder="1" applyAlignment="1">
      <alignment horizontal="right" vertical="center"/>
    </xf>
    <xf numFmtId="176" fontId="20" fillId="0" borderId="36" xfId="0" applyNumberFormat="1" applyFont="1" applyFill="1" applyBorder="1" applyAlignment="1">
      <alignment horizontal="right" vertical="center"/>
    </xf>
    <xf numFmtId="176" fontId="20" fillId="0" borderId="60" xfId="0" applyNumberFormat="1" applyFont="1" applyFill="1" applyBorder="1" applyAlignment="1">
      <alignment vertical="center"/>
    </xf>
    <xf numFmtId="176" fontId="20" fillId="0" borderId="63" xfId="0" applyNumberFormat="1" applyFont="1" applyFill="1" applyBorder="1" applyAlignment="1">
      <alignment horizontal="right" vertical="center"/>
    </xf>
    <xf numFmtId="176" fontId="20" fillId="0" borderId="182" xfId="0" applyNumberFormat="1" applyFont="1" applyFill="1" applyBorder="1" applyAlignment="1">
      <alignment vertical="center"/>
    </xf>
    <xf numFmtId="176" fontId="20" fillId="0" borderId="56" xfId="0" applyNumberFormat="1" applyFont="1" applyFill="1" applyBorder="1" applyAlignment="1">
      <alignment vertical="center"/>
    </xf>
    <xf numFmtId="176" fontId="20" fillId="0" borderId="22" xfId="0" applyNumberFormat="1" applyFont="1" applyFill="1" applyBorder="1" applyAlignment="1">
      <alignment vertical="center"/>
    </xf>
    <xf numFmtId="176" fontId="20" fillId="0" borderId="40" xfId="0" applyNumberFormat="1" applyFont="1" applyFill="1" applyBorder="1" applyAlignment="1">
      <alignment vertical="center"/>
    </xf>
    <xf numFmtId="176" fontId="20" fillId="0" borderId="36" xfId="0" applyNumberFormat="1" applyFont="1" applyFill="1" applyBorder="1" applyAlignment="1">
      <alignment vertical="center"/>
    </xf>
    <xf numFmtId="176" fontId="20" fillId="0" borderId="63" xfId="0" applyNumberFormat="1" applyFont="1" applyFill="1" applyBorder="1" applyAlignment="1">
      <alignment vertical="center"/>
    </xf>
    <xf numFmtId="176" fontId="20" fillId="0" borderId="96" xfId="0" applyNumberFormat="1" applyFont="1" applyFill="1" applyBorder="1" applyAlignment="1">
      <alignment vertical="center"/>
    </xf>
    <xf numFmtId="176" fontId="20" fillId="0" borderId="97" xfId="0" applyNumberFormat="1" applyFont="1" applyFill="1" applyBorder="1" applyAlignment="1">
      <alignment vertical="center"/>
    </xf>
    <xf numFmtId="176" fontId="20" fillId="0" borderId="53" xfId="0" applyNumberFormat="1" applyFont="1" applyFill="1" applyBorder="1" applyAlignment="1">
      <alignment horizontal="right" vertical="center"/>
    </xf>
    <xf numFmtId="176" fontId="20" fillId="0" borderId="54" xfId="0" applyNumberFormat="1" applyFont="1" applyFill="1" applyBorder="1" applyAlignment="1">
      <alignment horizontal="right" vertical="center"/>
    </xf>
    <xf numFmtId="176" fontId="20" fillId="0" borderId="54" xfId="0" applyNumberFormat="1" applyFont="1" applyFill="1" applyBorder="1" applyAlignment="1">
      <alignment vertical="center"/>
    </xf>
    <xf numFmtId="176" fontId="20" fillId="0" borderId="119" xfId="0" applyNumberFormat="1" applyFont="1" applyFill="1" applyBorder="1" applyAlignment="1">
      <alignment vertical="center"/>
    </xf>
    <xf numFmtId="176" fontId="20" fillId="0" borderId="110" xfId="0" applyNumberFormat="1" applyFont="1" applyFill="1" applyBorder="1" applyAlignment="1">
      <alignment vertical="center"/>
    </xf>
    <xf numFmtId="176" fontId="20" fillId="0" borderId="62" xfId="0" applyNumberFormat="1" applyFont="1" applyFill="1" applyBorder="1" applyAlignment="1">
      <alignment vertical="center"/>
    </xf>
    <xf numFmtId="176" fontId="20" fillId="0" borderId="147" xfId="0" applyNumberFormat="1" applyFont="1" applyFill="1" applyBorder="1" applyAlignment="1">
      <alignment vertical="center"/>
    </xf>
    <xf numFmtId="176" fontId="20" fillId="0" borderId="183" xfId="0" applyNumberFormat="1" applyFont="1" applyFill="1" applyBorder="1" applyAlignment="1">
      <alignment vertical="center"/>
    </xf>
    <xf numFmtId="176" fontId="20" fillId="0" borderId="95" xfId="0" applyNumberFormat="1" applyFont="1" applyFill="1" applyBorder="1" applyAlignment="1">
      <alignment vertical="center"/>
    </xf>
    <xf numFmtId="176" fontId="20" fillId="0" borderId="144" xfId="0" applyNumberFormat="1" applyFont="1" applyFill="1" applyBorder="1" applyAlignment="1">
      <alignment vertical="center"/>
    </xf>
    <xf numFmtId="176" fontId="20" fillId="0" borderId="53" xfId="0" applyNumberFormat="1" applyFont="1" applyFill="1" applyBorder="1" applyAlignment="1">
      <alignment vertical="center"/>
    </xf>
    <xf numFmtId="176" fontId="20" fillId="0" borderId="136" xfId="0" applyNumberFormat="1" applyFont="1" applyFill="1" applyBorder="1" applyAlignment="1">
      <alignment vertical="center"/>
    </xf>
    <xf numFmtId="0" fontId="20" fillId="0" borderId="92" xfId="0" applyFont="1" applyFill="1" applyBorder="1" applyAlignment="1">
      <alignment horizontal="left" vertical="center"/>
    </xf>
    <xf numFmtId="0" fontId="20" fillId="0" borderId="138" xfId="0" applyFont="1" applyFill="1" applyBorder="1" applyAlignment="1">
      <alignment horizontal="left" vertical="center"/>
    </xf>
    <xf numFmtId="176" fontId="20" fillId="0" borderId="61" xfId="0" applyNumberFormat="1" applyFont="1" applyFill="1" applyBorder="1" applyAlignment="1">
      <alignment horizontal="right" vertical="center"/>
    </xf>
    <xf numFmtId="176" fontId="20" fillId="0" borderId="62" xfId="0" applyNumberFormat="1" applyFont="1" applyFill="1" applyBorder="1" applyAlignment="1">
      <alignment horizontal="right" vertical="center"/>
    </xf>
    <xf numFmtId="176" fontId="20" fillId="0" borderId="123" xfId="0" applyNumberFormat="1" applyFont="1" applyFill="1" applyBorder="1" applyAlignment="1">
      <alignment vertical="center"/>
    </xf>
    <xf numFmtId="176" fontId="20" fillId="0" borderId="178" xfId="0" applyNumberFormat="1" applyFont="1" applyFill="1" applyBorder="1" applyAlignment="1">
      <alignment vertical="center"/>
    </xf>
    <xf numFmtId="176" fontId="20" fillId="0" borderId="146" xfId="0" applyNumberFormat="1" applyFont="1" applyFill="1" applyBorder="1" applyAlignment="1">
      <alignment vertical="center"/>
    </xf>
    <xf numFmtId="176" fontId="20" fillId="0" borderId="59" xfId="0" applyNumberFormat="1" applyFont="1" applyFill="1" applyBorder="1" applyAlignment="1">
      <alignment vertical="center"/>
    </xf>
    <xf numFmtId="176" fontId="20" fillId="0" borderId="137" xfId="0" applyNumberFormat="1" applyFont="1" applyFill="1" applyBorder="1" applyAlignment="1">
      <alignment vertical="center"/>
    </xf>
    <xf numFmtId="176" fontId="20" fillId="0" borderId="105" xfId="0" applyNumberFormat="1" applyFont="1" applyFill="1" applyBorder="1" applyAlignment="1">
      <alignment vertical="center"/>
    </xf>
    <xf numFmtId="176" fontId="20" fillId="0" borderId="81" xfId="0" applyNumberFormat="1" applyFont="1" applyFill="1" applyBorder="1" applyAlignment="1">
      <alignment vertical="center"/>
    </xf>
    <xf numFmtId="176" fontId="20" fillId="0" borderId="107" xfId="0" applyNumberFormat="1" applyFont="1" applyFill="1" applyBorder="1" applyAlignment="1">
      <alignment vertical="center"/>
    </xf>
    <xf numFmtId="176" fontId="20" fillId="0" borderId="79" xfId="0" applyNumberFormat="1" applyFont="1" applyFill="1" applyBorder="1" applyAlignment="1">
      <alignment vertical="center"/>
    </xf>
    <xf numFmtId="176" fontId="20" fillId="0" borderId="0" xfId="0" applyNumberFormat="1" applyFont="1" applyFill="1" applyBorder="1" applyAlignment="1">
      <alignment vertical="center"/>
    </xf>
    <xf numFmtId="176" fontId="20" fillId="0" borderId="108" xfId="0" applyNumberFormat="1" applyFont="1" applyFill="1" applyBorder="1" applyAlignment="1">
      <alignment vertical="center"/>
    </xf>
    <xf numFmtId="176" fontId="20" fillId="0" borderId="90" xfId="0" applyNumberFormat="1" applyFont="1" applyFill="1" applyBorder="1" applyAlignment="1">
      <alignment vertical="center"/>
    </xf>
    <xf numFmtId="176" fontId="20" fillId="0" borderId="91" xfId="0" applyNumberFormat="1" applyFont="1" applyFill="1" applyBorder="1" applyAlignment="1">
      <alignment vertical="center"/>
    </xf>
    <xf numFmtId="0" fontId="20" fillId="0" borderId="41" xfId="0" applyFont="1" applyFill="1" applyBorder="1" applyAlignment="1">
      <alignment horizontal="left" vertical="center"/>
    </xf>
    <xf numFmtId="0" fontId="20" fillId="0" borderId="184" xfId="0" applyFont="1" applyFill="1" applyBorder="1" applyAlignment="1">
      <alignment horizontal="left" vertical="center"/>
    </xf>
    <xf numFmtId="176" fontId="20" fillId="0" borderId="106" xfId="0" applyNumberFormat="1" applyFont="1" applyFill="1" applyBorder="1" applyAlignment="1">
      <alignment horizontal="right" vertical="center"/>
    </xf>
    <xf numFmtId="176" fontId="20" fillId="0" borderId="79" xfId="0" applyNumberFormat="1" applyFont="1" applyFill="1" applyBorder="1" applyAlignment="1">
      <alignment horizontal="right" vertical="center"/>
    </xf>
    <xf numFmtId="176" fontId="20" fillId="0" borderId="51" xfId="0" applyNumberFormat="1" applyFont="1" applyFill="1" applyBorder="1" applyAlignment="1">
      <alignment vertical="center"/>
    </xf>
    <xf numFmtId="176" fontId="20" fillId="0" borderId="141" xfId="0" applyNumberFormat="1" applyFont="1" applyFill="1" applyBorder="1" applyAlignment="1">
      <alignment vertical="center"/>
    </xf>
    <xf numFmtId="176" fontId="20" fillId="0" borderId="185" xfId="0" applyNumberFormat="1" applyFont="1" applyFill="1" applyBorder="1" applyAlignment="1">
      <alignment vertical="center"/>
    </xf>
    <xf numFmtId="176" fontId="20" fillId="0" borderId="89" xfId="0" applyNumberFormat="1" applyFont="1" applyFill="1" applyBorder="1" applyAlignment="1">
      <alignment vertical="center"/>
    </xf>
    <xf numFmtId="0" fontId="20" fillId="0" borderId="186" xfId="0" applyFont="1" applyFill="1" applyBorder="1" applyAlignment="1">
      <alignment horizontal="left" vertical="center"/>
    </xf>
    <xf numFmtId="0" fontId="20" fillId="0" borderId="140" xfId="0" applyFont="1" applyFill="1" applyBorder="1" applyAlignment="1">
      <alignment horizontal="left" vertical="center"/>
    </xf>
    <xf numFmtId="176" fontId="20" fillId="0" borderId="50" xfId="0" applyNumberFormat="1" applyFont="1" applyFill="1" applyBorder="1" applyAlignment="1">
      <alignment horizontal="right" vertical="center"/>
    </xf>
    <xf numFmtId="176" fontId="20" fillId="0" borderId="51" xfId="0" applyNumberFormat="1" applyFont="1" applyFill="1" applyBorder="1" applyAlignment="1">
      <alignment horizontal="right" vertical="center"/>
    </xf>
    <xf numFmtId="0" fontId="20" fillId="0" borderId="49" xfId="0" applyFont="1" applyFill="1" applyBorder="1" applyAlignment="1">
      <alignment horizontal="center" vertical="center" shrinkToFit="1"/>
    </xf>
    <xf numFmtId="0" fontId="20" fillId="0" borderId="45" xfId="0" applyFont="1" applyFill="1" applyBorder="1" applyAlignment="1">
      <alignment horizontal="center" vertical="center" shrinkToFit="1"/>
    </xf>
    <xf numFmtId="0" fontId="20" fillId="0" borderId="81" xfId="0" applyFont="1" applyFill="1" applyBorder="1" applyAlignment="1">
      <alignment horizontal="right" vertical="center" wrapText="1"/>
    </xf>
    <xf numFmtId="0" fontId="20" fillId="0" borderId="84" xfId="0" applyFont="1" applyFill="1" applyBorder="1" applyAlignment="1">
      <alignment horizontal="right" vertical="center" wrapText="1"/>
    </xf>
    <xf numFmtId="0" fontId="20" fillId="0" borderId="17"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65"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20" fillId="0" borderId="186" xfId="0" applyFont="1" applyFill="1" applyBorder="1" applyAlignment="1">
      <alignment horizontal="center" vertical="center" wrapText="1"/>
    </xf>
    <xf numFmtId="0" fontId="20" fillId="0" borderId="140" xfId="0" applyFont="1" applyFill="1" applyBorder="1" applyAlignment="1">
      <alignment horizontal="center" vertical="center" wrapText="1"/>
    </xf>
    <xf numFmtId="0" fontId="20" fillId="0" borderId="120" xfId="0" applyFont="1" applyFill="1" applyBorder="1" applyAlignment="1">
      <alignment horizontal="center" vertical="center"/>
    </xf>
    <xf numFmtId="0" fontId="20" fillId="0" borderId="111" xfId="0" applyFont="1" applyFill="1" applyBorder="1" applyAlignment="1">
      <alignment horizontal="center" vertical="center" wrapText="1"/>
    </xf>
    <xf numFmtId="0" fontId="20" fillId="0" borderId="120" xfId="0" applyFont="1" applyFill="1" applyBorder="1" applyAlignment="1">
      <alignment horizontal="center" vertical="center" wrapText="1"/>
    </xf>
    <xf numFmtId="0" fontId="20" fillId="0" borderId="187" xfId="0" applyFont="1" applyFill="1" applyBorder="1" applyAlignment="1">
      <alignment horizontal="left" wrapText="1"/>
    </xf>
    <xf numFmtId="176" fontId="20" fillId="0" borderId="139" xfId="0" applyNumberFormat="1" applyFont="1" applyFill="1" applyBorder="1" applyAlignment="1">
      <alignment horizontal="right" vertical="center" wrapText="1"/>
    </xf>
    <xf numFmtId="176" fontId="20" fillId="0" borderId="189" xfId="0" applyNumberFormat="1" applyFont="1" applyFill="1" applyBorder="1" applyAlignment="1">
      <alignment horizontal="right" vertical="center" wrapText="1"/>
    </xf>
    <xf numFmtId="176" fontId="20" fillId="0" borderId="37" xfId="0" applyNumberFormat="1" applyFont="1" applyFill="1" applyBorder="1" applyAlignment="1">
      <alignment horizontal="right" vertical="center" wrapText="1"/>
    </xf>
    <xf numFmtId="0" fontId="20" fillId="0" borderId="190" xfId="0" applyFont="1" applyFill="1" applyBorder="1" applyAlignment="1">
      <alignment vertical="center" wrapText="1"/>
    </xf>
    <xf numFmtId="0" fontId="20" fillId="0" borderId="191" xfId="0" applyFont="1" applyFill="1" applyBorder="1" applyAlignment="1">
      <alignment vertical="center" wrapText="1"/>
    </xf>
    <xf numFmtId="176" fontId="20" fillId="0" borderId="61" xfId="0" applyNumberFormat="1" applyFont="1" applyFill="1" applyBorder="1" applyAlignment="1">
      <alignment horizontal="right" vertical="center" wrapText="1"/>
    </xf>
    <xf numFmtId="176" fontId="20" fillId="0" borderId="106" xfId="0" applyNumberFormat="1" applyFont="1" applyFill="1" applyBorder="1" applyAlignment="1">
      <alignment horizontal="right" vertical="center" wrapText="1"/>
    </xf>
    <xf numFmtId="176" fontId="20" fillId="0" borderId="47" xfId="0" applyNumberFormat="1" applyFont="1" applyFill="1" applyBorder="1" applyAlignment="1">
      <alignment horizontal="right" vertical="center" wrapText="1"/>
    </xf>
    <xf numFmtId="176" fontId="20" fillId="0" borderId="62" xfId="0" applyNumberFormat="1" applyFont="1" applyFill="1" applyBorder="1" applyAlignment="1">
      <alignment horizontal="right" vertical="center" wrapText="1"/>
    </xf>
    <xf numFmtId="176" fontId="20" fillId="0" borderId="79" xfId="0" applyNumberFormat="1" applyFont="1" applyFill="1" applyBorder="1" applyAlignment="1">
      <alignment horizontal="right" vertical="center" wrapText="1"/>
    </xf>
    <xf numFmtId="176" fontId="20" fillId="0" borderId="28" xfId="0" applyNumberFormat="1" applyFont="1" applyFill="1" applyBorder="1" applyAlignment="1">
      <alignment horizontal="right" vertical="center" wrapText="1"/>
    </xf>
    <xf numFmtId="176" fontId="20" fillId="0" borderId="147" xfId="0" applyNumberFormat="1" applyFont="1" applyFill="1" applyBorder="1" applyAlignment="1">
      <alignment horizontal="right" vertical="center" wrapText="1"/>
    </xf>
    <xf numFmtId="176" fontId="20" fillId="0" borderId="105" xfId="0" applyNumberFormat="1" applyFont="1" applyFill="1" applyBorder="1" applyAlignment="1">
      <alignment horizontal="right" vertical="center" wrapText="1"/>
    </xf>
    <xf numFmtId="176" fontId="20" fillId="0" borderId="188" xfId="0" applyNumberFormat="1" applyFont="1" applyFill="1" applyBorder="1" applyAlignment="1">
      <alignment horizontal="right" vertical="center" wrapText="1"/>
    </xf>
    <xf numFmtId="176" fontId="20" fillId="0" borderId="95" xfId="0" applyNumberFormat="1" applyFont="1" applyFill="1" applyBorder="1" applyAlignment="1">
      <alignment horizontal="right" vertical="center" wrapText="1"/>
    </xf>
    <xf numFmtId="176" fontId="20" fillId="0" borderId="107" xfId="0" applyNumberFormat="1" applyFont="1" applyFill="1" applyBorder="1" applyAlignment="1">
      <alignment horizontal="right" vertical="center" wrapText="1"/>
    </xf>
    <xf numFmtId="176" fontId="20" fillId="0" borderId="87" xfId="0" applyNumberFormat="1" applyFont="1" applyFill="1" applyBorder="1" applyAlignment="1">
      <alignment horizontal="right" vertical="center" wrapText="1"/>
    </xf>
    <xf numFmtId="0" fontId="20" fillId="0" borderId="192" xfId="0" applyFont="1" applyFill="1" applyBorder="1" applyAlignment="1">
      <alignment horizontal="center" vertical="center" wrapText="1"/>
    </xf>
    <xf numFmtId="0" fontId="20" fillId="0" borderId="193" xfId="0" applyFont="1" applyFill="1" applyBorder="1" applyAlignment="1">
      <alignment horizontal="center" vertical="center" wrapText="1"/>
    </xf>
    <xf numFmtId="0" fontId="20" fillId="0" borderId="152" xfId="0" applyFont="1" applyFill="1" applyBorder="1" applyAlignment="1">
      <alignment horizontal="center" vertical="center" wrapText="1"/>
    </xf>
    <xf numFmtId="0" fontId="20" fillId="0" borderId="62" xfId="0" applyFont="1" applyFill="1" applyBorder="1" applyAlignment="1">
      <alignment horizontal="center" vertical="center" wrapText="1"/>
    </xf>
    <xf numFmtId="0" fontId="20" fillId="0" borderId="79" xfId="0" applyFont="1" applyFill="1" applyBorder="1" applyAlignment="1">
      <alignment horizontal="center" vertical="center" wrapText="1"/>
    </xf>
    <xf numFmtId="176" fontId="20" fillId="0" borderId="35" xfId="0" applyNumberFormat="1" applyFont="1" applyFill="1" applyBorder="1" applyAlignment="1">
      <alignment horizontal="right" vertical="center" wrapText="1"/>
    </xf>
    <xf numFmtId="176" fontId="20" fillId="0" borderId="196" xfId="0" applyNumberFormat="1" applyFont="1" applyFill="1" applyBorder="1" applyAlignment="1">
      <alignment horizontal="right" vertical="center" wrapText="1"/>
    </xf>
    <xf numFmtId="176" fontId="20" fillId="0" borderId="17" xfId="0" applyNumberFormat="1" applyFont="1" applyFill="1" applyBorder="1" applyAlignment="1">
      <alignment horizontal="right" vertical="center" wrapText="1"/>
    </xf>
    <xf numFmtId="176" fontId="20" fillId="0" borderId="78" xfId="0" applyNumberFormat="1" applyFont="1" applyFill="1" applyBorder="1" applyAlignment="1">
      <alignment horizontal="right" vertical="center" wrapText="1"/>
    </xf>
    <xf numFmtId="176" fontId="20" fillId="0" borderId="194" xfId="0" applyNumberFormat="1" applyFont="1" applyFill="1" applyBorder="1" applyAlignment="1">
      <alignment horizontal="right" vertical="center" wrapText="1"/>
    </xf>
    <xf numFmtId="176" fontId="20" fillId="0" borderId="100" xfId="0" applyNumberFormat="1" applyFont="1" applyFill="1" applyBorder="1" applyAlignment="1">
      <alignment horizontal="right" vertical="center" wrapText="1"/>
    </xf>
    <xf numFmtId="176" fontId="20" fillId="0" borderId="195" xfId="0" applyNumberFormat="1" applyFont="1" applyFill="1" applyBorder="1" applyAlignment="1">
      <alignment horizontal="right" vertical="center" wrapText="1"/>
    </xf>
    <xf numFmtId="176" fontId="20" fillId="0" borderId="102" xfId="0" applyNumberFormat="1" applyFont="1" applyFill="1" applyBorder="1" applyAlignment="1">
      <alignment horizontal="right" vertical="center" wrapText="1"/>
    </xf>
    <xf numFmtId="176" fontId="20" fillId="0" borderId="46" xfId="0" applyNumberFormat="1" applyFont="1" applyFill="1" applyBorder="1" applyAlignment="1">
      <alignment horizontal="right" vertical="center" wrapText="1"/>
    </xf>
    <xf numFmtId="176" fontId="20" fillId="0" borderId="101" xfId="0" applyNumberFormat="1" applyFont="1" applyFill="1" applyBorder="1" applyAlignment="1">
      <alignment horizontal="right" vertical="center" wrapText="1"/>
    </xf>
    <xf numFmtId="0" fontId="20" fillId="0" borderId="170" xfId="0" applyFont="1" applyFill="1" applyBorder="1" applyAlignment="1">
      <alignment horizontal="center" vertical="center" wrapText="1"/>
    </xf>
    <xf numFmtId="0" fontId="20" fillId="0" borderId="80" xfId="0" applyFont="1" applyFill="1" applyBorder="1" applyAlignment="1">
      <alignment horizontal="center" vertical="center" wrapText="1"/>
    </xf>
    <xf numFmtId="0" fontId="20" fillId="0" borderId="46" xfId="0" applyFont="1" applyFill="1" applyBorder="1" applyAlignment="1">
      <alignment horizontal="center" vertical="center" wrapText="1"/>
    </xf>
    <xf numFmtId="0" fontId="20" fillId="0" borderId="47" xfId="0" applyFont="1" applyFill="1" applyBorder="1" applyAlignment="1">
      <alignment horizontal="center" vertical="center" wrapText="1"/>
    </xf>
    <xf numFmtId="0" fontId="20" fillId="0" borderId="151" xfId="0" applyFont="1" applyFill="1" applyBorder="1" applyAlignment="1">
      <alignment horizontal="center" vertical="center" wrapText="1"/>
    </xf>
    <xf numFmtId="0" fontId="20" fillId="0" borderId="78" xfId="0" applyFont="1" applyFill="1" applyBorder="1" applyAlignment="1">
      <alignment horizontal="center" vertical="center" wrapText="1"/>
    </xf>
    <xf numFmtId="0" fontId="20" fillId="0" borderId="197" xfId="0" applyFont="1" applyFill="1" applyBorder="1" applyAlignment="1">
      <alignment horizontal="center" vertical="center" wrapText="1"/>
    </xf>
    <xf numFmtId="0" fontId="20" fillId="0" borderId="174" xfId="0" applyFont="1" applyFill="1" applyBorder="1" applyAlignment="1">
      <alignment horizontal="center" vertical="center"/>
    </xf>
    <xf numFmtId="0" fontId="20" fillId="0" borderId="175" xfId="0" applyFont="1" applyFill="1" applyBorder="1" applyAlignment="1">
      <alignment horizontal="center" vertical="center"/>
    </xf>
    <xf numFmtId="0" fontId="20" fillId="0" borderId="198" xfId="0" applyFont="1" applyFill="1" applyBorder="1" applyAlignment="1">
      <alignment horizontal="left" vertical="center" wrapText="1"/>
    </xf>
    <xf numFmtId="0" fontId="20" fillId="0" borderId="199" xfId="0" applyFont="1" applyFill="1" applyBorder="1" applyAlignment="1">
      <alignment horizontal="left" vertical="center" wrapText="1"/>
    </xf>
    <xf numFmtId="0" fontId="20" fillId="0" borderId="19" xfId="0" applyFont="1" applyFill="1" applyBorder="1" applyAlignment="1">
      <alignment horizontal="left" vertical="center" wrapText="1"/>
    </xf>
    <xf numFmtId="0" fontId="20" fillId="0" borderId="70" xfId="0" applyFont="1" applyFill="1" applyBorder="1" applyAlignment="1">
      <alignment horizontal="left" vertical="center" wrapText="1"/>
    </xf>
    <xf numFmtId="0" fontId="20" fillId="0" borderId="43" xfId="0" applyFont="1" applyFill="1" applyBorder="1" applyAlignment="1">
      <alignment horizontal="left" vertical="center" wrapText="1"/>
    </xf>
    <xf numFmtId="0" fontId="20" fillId="0" borderId="74" xfId="0" applyFont="1" applyFill="1" applyBorder="1" applyAlignment="1">
      <alignment horizontal="left" vertical="center" wrapText="1"/>
    </xf>
    <xf numFmtId="0" fontId="20" fillId="0" borderId="38" xfId="0" applyFont="1" applyFill="1" applyBorder="1" applyAlignment="1">
      <alignment horizontal="left" vertical="center" wrapText="1"/>
    </xf>
    <xf numFmtId="0" fontId="20" fillId="0" borderId="66" xfId="0" applyFont="1" applyFill="1" applyBorder="1" applyAlignment="1">
      <alignment horizontal="left" vertical="center" wrapText="1"/>
    </xf>
    <xf numFmtId="0" fontId="20" fillId="0" borderId="200" xfId="0" applyFont="1" applyFill="1" applyBorder="1" applyAlignment="1">
      <alignment horizontal="left" vertical="center" wrapText="1"/>
    </xf>
    <xf numFmtId="0" fontId="20" fillId="0" borderId="201" xfId="0" applyFont="1" applyFill="1" applyBorder="1" applyAlignment="1">
      <alignment horizontal="left" vertical="center" wrapText="1"/>
    </xf>
    <xf numFmtId="0" fontId="20" fillId="0" borderId="92" xfId="0" applyFont="1" applyFill="1" applyBorder="1" applyAlignment="1">
      <alignment horizontal="left" vertical="center" wrapText="1"/>
    </xf>
    <xf numFmtId="0" fontId="20" fillId="0" borderId="159" xfId="0" applyFont="1" applyFill="1" applyBorder="1" applyAlignment="1">
      <alignment horizontal="left" vertical="center" wrapText="1"/>
    </xf>
    <xf numFmtId="0" fontId="20" fillId="0" borderId="32"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7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72"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1" fillId="0" borderId="51" xfId="0" applyFont="1" applyFill="1" applyBorder="1" applyAlignment="1">
      <alignment horizontal="center" vertical="center" wrapText="1"/>
    </xf>
    <xf numFmtId="0" fontId="21" fillId="0" borderId="166" xfId="0" applyFont="1" applyFill="1" applyBorder="1" applyAlignment="1">
      <alignment vertical="center"/>
    </xf>
    <xf numFmtId="0" fontId="21" fillId="0" borderId="168" xfId="0" applyFont="1" applyFill="1" applyBorder="1" applyAlignment="1">
      <alignment horizontal="center" vertical="center" wrapText="1"/>
    </xf>
    <xf numFmtId="0" fontId="21" fillId="0" borderId="167" xfId="0" applyFont="1" applyFill="1" applyBorder="1" applyAlignment="1">
      <alignment horizontal="center" vertical="center" wrapText="1"/>
    </xf>
    <xf numFmtId="0" fontId="21" fillId="0" borderId="166" xfId="0" applyFont="1" applyFill="1" applyBorder="1" applyAlignment="1">
      <alignment horizontal="center" vertical="center" wrapText="1"/>
    </xf>
    <xf numFmtId="0" fontId="33" fillId="0" borderId="16" xfId="0" applyFont="1" applyFill="1" applyBorder="1" applyAlignment="1">
      <alignment horizontal="center" vertical="center"/>
    </xf>
    <xf numFmtId="0" fontId="0" fillId="0" borderId="16" xfId="0" applyFont="1" applyFill="1" applyBorder="1" applyAlignment="1">
      <alignment horizontal="center" vertical="center"/>
    </xf>
    <xf numFmtId="0" fontId="33" fillId="0" borderId="0" xfId="0" applyFont="1" applyFill="1" applyBorder="1" applyAlignment="1">
      <alignment horizontal="center" vertical="center"/>
    </xf>
    <xf numFmtId="0" fontId="0" fillId="0" borderId="0" xfId="0" applyFont="1" applyFill="1" applyAlignment="1">
      <alignment horizontal="center" vertical="center"/>
    </xf>
    <xf numFmtId="0" fontId="21" fillId="0" borderId="130" xfId="0" applyFont="1" applyFill="1" applyBorder="1" applyAlignment="1">
      <alignment horizontal="right" vertical="center"/>
    </xf>
    <xf numFmtId="0" fontId="21" fillId="0" borderId="96" xfId="0" applyFont="1" applyFill="1" applyBorder="1" applyAlignment="1">
      <alignment horizontal="right" vertical="center"/>
    </xf>
    <xf numFmtId="0" fontId="21" fillId="0" borderId="112" xfId="0" applyFont="1" applyFill="1" applyBorder="1" applyAlignment="1">
      <alignment horizontal="right" vertical="center"/>
    </xf>
    <xf numFmtId="0" fontId="21" fillId="0" borderId="186" xfId="0" applyFont="1" applyFill="1" applyBorder="1" applyAlignment="1">
      <alignment horizontal="center" vertical="center" wrapText="1"/>
    </xf>
    <xf numFmtId="0" fontId="21" fillId="0" borderId="90" xfId="0" applyFont="1" applyFill="1" applyBorder="1" applyAlignment="1">
      <alignment horizontal="center" vertical="center" wrapText="1"/>
    </xf>
    <xf numFmtId="0" fontId="21" fillId="0" borderId="140" xfId="0" applyFont="1" applyFill="1" applyBorder="1" applyAlignment="1">
      <alignment horizontal="center" vertical="center" wrapText="1"/>
    </xf>
    <xf numFmtId="0" fontId="21" fillId="0" borderId="162" xfId="0" applyFont="1" applyFill="1" applyBorder="1" applyAlignment="1">
      <alignment horizontal="center" vertical="center" wrapText="1"/>
    </xf>
    <xf numFmtId="0" fontId="21" fillId="0" borderId="163" xfId="0" applyFont="1" applyFill="1" applyBorder="1" applyAlignment="1">
      <alignment horizontal="center" vertical="center" wrapText="1"/>
    </xf>
    <xf numFmtId="0" fontId="21" fillId="0" borderId="164" xfId="0" applyFont="1" applyFill="1" applyBorder="1" applyAlignment="1">
      <alignment horizontal="center" vertical="center" wrapText="1"/>
    </xf>
    <xf numFmtId="0" fontId="21" fillId="0" borderId="112" xfId="0" applyFont="1" applyFill="1" applyBorder="1" applyAlignment="1">
      <alignment horizontal="left" vertical="center" wrapText="1"/>
    </xf>
    <xf numFmtId="0" fontId="21" fillId="0" borderId="204" xfId="0" applyFont="1" applyFill="1" applyBorder="1" applyAlignment="1">
      <alignment horizontal="left" vertical="center" wrapText="1"/>
    </xf>
    <xf numFmtId="0" fontId="21" fillId="0" borderId="131" xfId="0" applyFont="1" applyFill="1" applyBorder="1" applyAlignment="1">
      <alignment horizontal="left" vertical="center" wrapText="1"/>
    </xf>
    <xf numFmtId="0" fontId="21" fillId="0" borderId="132" xfId="0" applyFont="1" applyFill="1" applyBorder="1" applyAlignment="1">
      <alignment horizontal="left" vertical="center" wrapText="1"/>
    </xf>
    <xf numFmtId="0" fontId="21" fillId="0" borderId="163" xfId="0" applyFont="1" applyFill="1" applyBorder="1" applyAlignment="1">
      <alignment horizontal="left" vertical="center" wrapText="1"/>
    </xf>
    <xf numFmtId="0" fontId="21" fillId="0" borderId="164" xfId="0" applyFont="1" applyFill="1" applyBorder="1" applyAlignment="1">
      <alignment horizontal="left" vertical="center" wrapText="1"/>
    </xf>
    <xf numFmtId="0" fontId="21" fillId="0" borderId="50" xfId="0" applyFont="1" applyFill="1" applyBorder="1" applyAlignment="1">
      <alignment horizontal="center" vertical="center" wrapText="1"/>
    </xf>
    <xf numFmtId="0" fontId="21" fillId="0" borderId="165" xfId="0" applyFont="1" applyFill="1" applyBorder="1" applyAlignment="1">
      <alignment horizontal="center" vertical="center" wrapText="1"/>
    </xf>
    <xf numFmtId="0" fontId="21" fillId="0" borderId="96" xfId="0" applyFont="1" applyFill="1" applyBorder="1" applyAlignment="1">
      <alignment horizontal="left" vertical="center" wrapText="1"/>
    </xf>
    <xf numFmtId="0" fontId="21" fillId="0" borderId="138" xfId="0" applyFont="1" applyFill="1" applyBorder="1" applyAlignment="1">
      <alignment horizontal="left" vertical="center" wrapText="1"/>
    </xf>
    <xf numFmtId="0" fontId="20" fillId="0" borderId="168" xfId="0" applyFont="1" applyFill="1" applyBorder="1" applyAlignment="1">
      <alignment horizontal="center" vertical="center" wrapText="1"/>
    </xf>
    <xf numFmtId="0" fontId="20" fillId="0" borderId="167" xfId="0" applyFont="1" applyFill="1" applyBorder="1" applyAlignment="1">
      <alignment horizontal="center" vertical="center" wrapText="1"/>
    </xf>
    <xf numFmtId="0" fontId="20" fillId="0" borderId="130" xfId="0" applyFont="1" applyFill="1" applyBorder="1" applyAlignment="1">
      <alignment horizontal="right" vertical="center"/>
    </xf>
    <xf numFmtId="0" fontId="20" fillId="0" borderId="90" xfId="0" applyFont="1" applyFill="1" applyBorder="1" applyAlignment="1">
      <alignment horizontal="center" vertical="center" wrapText="1"/>
    </xf>
    <xf numFmtId="0" fontId="20" fillId="0" borderId="162" xfId="0" applyFont="1" applyFill="1" applyBorder="1" applyAlignment="1">
      <alignment horizontal="center" vertical="center" wrapText="1"/>
    </xf>
    <xf numFmtId="0" fontId="20" fillId="0" borderId="163" xfId="0" applyFont="1" applyFill="1" applyBorder="1" applyAlignment="1">
      <alignment horizontal="center" vertical="center" wrapText="1"/>
    </xf>
    <xf numFmtId="0" fontId="20" fillId="0" borderId="164"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165" xfId="0" applyFont="1" applyFill="1" applyBorder="1" applyAlignment="1">
      <alignment horizontal="center" vertical="center" wrapText="1"/>
    </xf>
    <xf numFmtId="0" fontId="23" fillId="0" borderId="0" xfId="0" applyFont="1" applyFill="1" applyBorder="1" applyAlignment="1">
      <alignment horizontal="center" vertical="center"/>
    </xf>
    <xf numFmtId="0" fontId="20" fillId="0" borderId="51" xfId="0" applyFont="1" applyFill="1" applyBorder="1" applyAlignment="1">
      <alignment horizontal="center" vertical="center" wrapText="1"/>
    </xf>
    <xf numFmtId="0" fontId="20" fillId="0" borderId="166" xfId="0" applyFont="1" applyFill="1" applyBorder="1" applyAlignment="1">
      <alignment horizontal="center" vertical="center" wrapText="1"/>
    </xf>
    <xf numFmtId="0" fontId="33" fillId="0" borderId="0" xfId="0" applyFont="1" applyFill="1" applyBorder="1" applyAlignment="1">
      <alignment horizontal="right" vertical="center"/>
    </xf>
    <xf numFmtId="0" fontId="33" fillId="0" borderId="16" xfId="0" applyFont="1" applyFill="1" applyBorder="1" applyAlignment="1">
      <alignment horizontal="right" vertical="center"/>
    </xf>
    <xf numFmtId="0" fontId="0" fillId="0" borderId="16" xfId="0" applyFont="1" applyFill="1" applyBorder="1" applyAlignment="1">
      <alignment horizontal="right" vertical="center"/>
    </xf>
    <xf numFmtId="0" fontId="23" fillId="0" borderId="0" xfId="0" applyFont="1" applyFill="1" applyBorder="1" applyAlignment="1">
      <alignment horizontal="left" vertical="center"/>
    </xf>
    <xf numFmtId="0" fontId="20" fillId="0" borderId="14"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186" xfId="0" applyFont="1" applyFill="1" applyBorder="1" applyAlignment="1">
      <alignment horizontal="left" vertical="center" wrapText="1"/>
    </xf>
    <xf numFmtId="0" fontId="20" fillId="0" borderId="90" xfId="0" applyFont="1" applyFill="1" applyBorder="1" applyAlignment="1">
      <alignment horizontal="left" vertical="center" wrapText="1"/>
    </xf>
    <xf numFmtId="0" fontId="20" fillId="0" borderId="96" xfId="0" applyFont="1" applyFill="1" applyBorder="1" applyAlignment="1">
      <alignment horizontal="left" vertical="center" wrapText="1"/>
    </xf>
    <xf numFmtId="0" fontId="20" fillId="0" borderId="202" xfId="0" applyFont="1" applyFill="1" applyBorder="1" applyAlignment="1">
      <alignment horizontal="left" vertical="center" wrapText="1"/>
    </xf>
    <xf numFmtId="0" fontId="20" fillId="0" borderId="88" xfId="0" applyFont="1" applyFill="1" applyBorder="1" applyAlignment="1">
      <alignment horizontal="left" vertical="center" wrapText="1"/>
    </xf>
    <xf numFmtId="0" fontId="20" fillId="0" borderId="203" xfId="0" applyFont="1" applyFill="1" applyBorder="1" applyAlignment="1">
      <alignment horizontal="left" vertical="center" wrapText="1"/>
    </xf>
    <xf numFmtId="0" fontId="20" fillId="0" borderId="94" xfId="0" applyFont="1" applyFill="1" applyBorder="1" applyAlignment="1">
      <alignment horizontal="left" vertical="center" wrapText="1"/>
    </xf>
    <xf numFmtId="0" fontId="20" fillId="0" borderId="27" xfId="0" applyFont="1" applyFill="1" applyBorder="1" applyAlignment="1">
      <alignment horizontal="center" vertical="center"/>
    </xf>
    <xf numFmtId="0" fontId="20" fillId="0" borderId="90" xfId="0" applyFont="1" applyFill="1" applyBorder="1" applyAlignment="1">
      <alignment horizontal="left" vertical="center"/>
    </xf>
    <xf numFmtId="0" fontId="20" fillId="0" borderId="96" xfId="0" applyFont="1" applyFill="1" applyBorder="1" applyAlignment="1">
      <alignment horizontal="lef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3" xfId="46"/>
    <cellStyle name="標準 4" xfId="47"/>
    <cellStyle name="良い" xfId="4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219075</xdr:colOff>
      <xdr:row>19</xdr:row>
      <xdr:rowOff>152400</xdr:rowOff>
    </xdr:from>
    <xdr:to>
      <xdr:col>14</xdr:col>
      <xdr:colOff>371475</xdr:colOff>
      <xdr:row>38</xdr:row>
      <xdr:rowOff>66675</xdr:rowOff>
    </xdr:to>
    <xdr:pic>
      <xdr:nvPicPr>
        <xdr:cNvPr id="7309" name="Picture 2" descr="HO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96125" y="3543300"/>
          <a:ext cx="2628900" cy="280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0</xdr:rowOff>
    </xdr:from>
    <xdr:to>
      <xdr:col>31</xdr:col>
      <xdr:colOff>323850</xdr:colOff>
      <xdr:row>15</xdr:row>
      <xdr:rowOff>0</xdr:rowOff>
    </xdr:to>
    <xdr:sp macro="" textlink="">
      <xdr:nvSpPr>
        <xdr:cNvPr id="2188" name="Line 3"/>
        <xdr:cNvSpPr>
          <a:spLocks noChangeShapeType="1"/>
        </xdr:cNvSpPr>
      </xdr:nvSpPr>
      <xdr:spPr bwMode="auto">
        <a:xfrm>
          <a:off x="0" y="3419475"/>
          <a:ext cx="101155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247650</xdr:colOff>
      <xdr:row>36</xdr:row>
      <xdr:rowOff>142875</xdr:rowOff>
    </xdr:from>
    <xdr:to>
      <xdr:col>11</xdr:col>
      <xdr:colOff>285750</xdr:colOff>
      <xdr:row>37</xdr:row>
      <xdr:rowOff>123825</xdr:rowOff>
    </xdr:to>
    <xdr:sp macro="" textlink="">
      <xdr:nvSpPr>
        <xdr:cNvPr id="3369" name="AutoShape 6"/>
        <xdr:cNvSpPr>
          <a:spLocks/>
        </xdr:cNvSpPr>
      </xdr:nvSpPr>
      <xdr:spPr bwMode="auto">
        <a:xfrm>
          <a:off x="5448300" y="5181600"/>
          <a:ext cx="381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123825</xdr:colOff>
      <xdr:row>21</xdr:row>
      <xdr:rowOff>123825</xdr:rowOff>
    </xdr:from>
    <xdr:to>
      <xdr:col>5</xdr:col>
      <xdr:colOff>219075</xdr:colOff>
      <xdr:row>23</xdr:row>
      <xdr:rowOff>133350</xdr:rowOff>
    </xdr:to>
    <xdr:sp macro="" textlink="">
      <xdr:nvSpPr>
        <xdr:cNvPr id="4" name="AutoShape 5"/>
        <xdr:cNvSpPr>
          <a:spLocks/>
        </xdr:cNvSpPr>
      </xdr:nvSpPr>
      <xdr:spPr bwMode="auto">
        <a:xfrm>
          <a:off x="4029075" y="3876675"/>
          <a:ext cx="95250" cy="485775"/>
        </a:xfrm>
        <a:prstGeom prst="rightBrace">
          <a:avLst>
            <a:gd name="adj1" fmla="val 4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123825</xdr:colOff>
      <xdr:row>21</xdr:row>
      <xdr:rowOff>133350</xdr:rowOff>
    </xdr:from>
    <xdr:to>
      <xdr:col>3</xdr:col>
      <xdr:colOff>219075</xdr:colOff>
      <xdr:row>23</xdr:row>
      <xdr:rowOff>142875</xdr:rowOff>
    </xdr:to>
    <xdr:sp macro="" textlink="">
      <xdr:nvSpPr>
        <xdr:cNvPr id="6" name="AutoShape 5"/>
        <xdr:cNvSpPr>
          <a:spLocks/>
        </xdr:cNvSpPr>
      </xdr:nvSpPr>
      <xdr:spPr bwMode="auto">
        <a:xfrm>
          <a:off x="2628900" y="3886200"/>
          <a:ext cx="95250" cy="485775"/>
        </a:xfrm>
        <a:prstGeom prst="rightBrace">
          <a:avLst>
            <a:gd name="adj1" fmla="val 4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114300</xdr:colOff>
      <xdr:row>21</xdr:row>
      <xdr:rowOff>142875</xdr:rowOff>
    </xdr:from>
    <xdr:to>
      <xdr:col>2</xdr:col>
      <xdr:colOff>209550</xdr:colOff>
      <xdr:row>23</xdr:row>
      <xdr:rowOff>152400</xdr:rowOff>
    </xdr:to>
    <xdr:sp macro="" textlink="">
      <xdr:nvSpPr>
        <xdr:cNvPr id="7" name="AutoShape 5"/>
        <xdr:cNvSpPr>
          <a:spLocks/>
        </xdr:cNvSpPr>
      </xdr:nvSpPr>
      <xdr:spPr bwMode="auto">
        <a:xfrm>
          <a:off x="1924050" y="3895725"/>
          <a:ext cx="95250" cy="485775"/>
        </a:xfrm>
        <a:prstGeom prst="rightBrace">
          <a:avLst>
            <a:gd name="adj1" fmla="val 4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33</xdr:row>
      <xdr:rowOff>0</xdr:rowOff>
    </xdr:from>
    <xdr:to>
      <xdr:col>13</xdr:col>
      <xdr:colOff>0</xdr:colOff>
      <xdr:row>33</xdr:row>
      <xdr:rowOff>0</xdr:rowOff>
    </xdr:to>
    <xdr:sp macro="" textlink="">
      <xdr:nvSpPr>
        <xdr:cNvPr id="4236" name="Line 2"/>
        <xdr:cNvSpPr>
          <a:spLocks noChangeShapeType="1"/>
        </xdr:cNvSpPr>
      </xdr:nvSpPr>
      <xdr:spPr bwMode="auto">
        <a:xfrm flipV="1">
          <a:off x="0" y="6619875"/>
          <a:ext cx="968692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0000"/>
        </a:solidFill>
        <a:ln>
          <a:noFill/>
        </a:ln>
      </a:spPr>
      <a:bodyPr vertOverflow="clip" horzOverflow="clip" rtlCol="0" anchor="t"/>
      <a:lstStyle>
        <a:defPPr algn="l">
          <a:defRPr kumimoji="1" sz="11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tabSelected="1" view="pageBreakPreview" zoomScaleNormal="100" zoomScaleSheetLayoutView="100" workbookViewId="0"/>
  </sheetViews>
  <sheetFormatPr defaultRowHeight="13.5"/>
  <cols>
    <col min="1" max="2" width="4.75" style="1" customWidth="1"/>
    <col min="3" max="13" width="9.875" style="1" customWidth="1"/>
    <col min="14" max="14" width="2.625" style="1" customWidth="1"/>
    <col min="15" max="15" width="9.875" style="1" customWidth="1"/>
    <col min="16" max="16" width="9.375" style="1" hidden="1" customWidth="1"/>
    <col min="17" max="16384" width="9" style="1"/>
  </cols>
  <sheetData>
    <row r="1" spans="1:18" ht="16.5" customHeight="1">
      <c r="A1" s="86" t="s">
        <v>319</v>
      </c>
      <c r="B1" s="86"/>
      <c r="C1" s="116"/>
      <c r="D1" s="116"/>
      <c r="E1" s="116"/>
      <c r="F1" s="117"/>
      <c r="G1" s="117"/>
      <c r="H1" s="117"/>
      <c r="I1" s="117"/>
      <c r="J1" s="117"/>
      <c r="K1" s="117"/>
      <c r="L1" s="117"/>
      <c r="M1" s="118"/>
      <c r="N1" s="118"/>
    </row>
    <row r="2" spans="1:18" ht="16.5" customHeight="1">
      <c r="A2" s="86" t="s">
        <v>211</v>
      </c>
      <c r="B2" s="87"/>
      <c r="O2" s="7" t="s">
        <v>203</v>
      </c>
    </row>
    <row r="3" spans="1:18" ht="14.25" thickBot="1">
      <c r="A3" s="501" t="s">
        <v>39</v>
      </c>
      <c r="B3" s="502"/>
      <c r="C3" s="119" t="s">
        <v>132</v>
      </c>
      <c r="D3" s="120" t="s">
        <v>272</v>
      </c>
      <c r="E3" s="120" t="s">
        <v>289</v>
      </c>
      <c r="F3" s="120" t="s">
        <v>2</v>
      </c>
      <c r="G3" s="120" t="s">
        <v>113</v>
      </c>
      <c r="H3" s="120" t="s">
        <v>287</v>
      </c>
      <c r="I3" s="120" t="s">
        <v>12</v>
      </c>
      <c r="J3" s="120" t="s">
        <v>276</v>
      </c>
      <c r="K3" s="120" t="s">
        <v>176</v>
      </c>
      <c r="L3" s="120" t="s">
        <v>75</v>
      </c>
      <c r="M3" s="121" t="s">
        <v>25</v>
      </c>
      <c r="N3" s="122"/>
      <c r="O3" s="123" t="s">
        <v>240</v>
      </c>
    </row>
    <row r="4" spans="1:18">
      <c r="A4" s="417" t="s">
        <v>264</v>
      </c>
      <c r="B4" s="418" t="s">
        <v>358</v>
      </c>
      <c r="C4" s="419">
        <v>304</v>
      </c>
      <c r="D4" s="420">
        <v>162</v>
      </c>
      <c r="E4" s="420">
        <v>191</v>
      </c>
      <c r="F4" s="420">
        <v>215</v>
      </c>
      <c r="G4" s="420">
        <v>366</v>
      </c>
      <c r="H4" s="420">
        <v>600</v>
      </c>
      <c r="I4" s="420">
        <v>486</v>
      </c>
      <c r="J4" s="420">
        <v>668</v>
      </c>
      <c r="K4" s="420">
        <v>431</v>
      </c>
      <c r="L4" s="420">
        <v>398</v>
      </c>
      <c r="M4" s="486">
        <v>897</v>
      </c>
      <c r="N4" s="122"/>
      <c r="O4" s="421">
        <v>4717</v>
      </c>
    </row>
    <row r="5" spans="1:18">
      <c r="A5" s="422"/>
      <c r="B5" s="125" t="s">
        <v>359</v>
      </c>
      <c r="C5" s="126">
        <v>279</v>
      </c>
      <c r="D5" s="127">
        <v>145</v>
      </c>
      <c r="E5" s="127">
        <v>175</v>
      </c>
      <c r="F5" s="127">
        <v>193</v>
      </c>
      <c r="G5" s="127">
        <v>256</v>
      </c>
      <c r="H5" s="127">
        <v>646</v>
      </c>
      <c r="I5" s="127">
        <v>470</v>
      </c>
      <c r="J5" s="127">
        <v>609</v>
      </c>
      <c r="K5" s="127">
        <v>430</v>
      </c>
      <c r="L5" s="127">
        <v>392</v>
      </c>
      <c r="M5" s="128">
        <v>878</v>
      </c>
      <c r="N5" s="122"/>
      <c r="O5" s="130">
        <v>4471</v>
      </c>
    </row>
    <row r="6" spans="1:18">
      <c r="A6" s="124"/>
      <c r="B6" s="125" t="s">
        <v>74</v>
      </c>
      <c r="C6" s="126">
        <v>270</v>
      </c>
      <c r="D6" s="127">
        <v>143</v>
      </c>
      <c r="E6" s="127">
        <v>161</v>
      </c>
      <c r="F6" s="127">
        <v>170</v>
      </c>
      <c r="G6" s="127">
        <v>266</v>
      </c>
      <c r="H6" s="127">
        <v>656</v>
      </c>
      <c r="I6" s="127">
        <v>487</v>
      </c>
      <c r="J6" s="127">
        <v>611</v>
      </c>
      <c r="K6" s="127">
        <v>444</v>
      </c>
      <c r="L6" s="127">
        <v>420</v>
      </c>
      <c r="M6" s="128">
        <v>935</v>
      </c>
      <c r="N6" s="129"/>
      <c r="O6" s="130">
        <f>SUM(C6:M6)</f>
        <v>4563</v>
      </c>
      <c r="P6" s="131">
        <f t="shared" ref="P6:P14" si="0">SUM(C6:L6)</f>
        <v>3628</v>
      </c>
    </row>
    <row r="7" spans="1:18">
      <c r="A7" s="124"/>
      <c r="B7" s="125" t="s">
        <v>265</v>
      </c>
      <c r="C7" s="126">
        <v>247</v>
      </c>
      <c r="D7" s="127">
        <v>121</v>
      </c>
      <c r="E7" s="127">
        <v>137</v>
      </c>
      <c r="F7" s="127">
        <v>134</v>
      </c>
      <c r="G7" s="127">
        <v>249</v>
      </c>
      <c r="H7" s="127">
        <v>608</v>
      </c>
      <c r="I7" s="127">
        <v>470</v>
      </c>
      <c r="J7" s="127">
        <v>619</v>
      </c>
      <c r="K7" s="127">
        <v>407</v>
      </c>
      <c r="L7" s="127">
        <v>388</v>
      </c>
      <c r="M7" s="128">
        <v>896</v>
      </c>
      <c r="N7" s="129"/>
      <c r="O7" s="130">
        <f t="shared" ref="O7:O13" si="1">SUM(C7:M7)</f>
        <v>4276</v>
      </c>
      <c r="P7" s="131">
        <f t="shared" si="0"/>
        <v>3380</v>
      </c>
    </row>
    <row r="8" spans="1:18">
      <c r="A8" s="124"/>
      <c r="B8" s="125" t="s">
        <v>291</v>
      </c>
      <c r="C8" s="126">
        <v>252</v>
      </c>
      <c r="D8" s="127">
        <v>105</v>
      </c>
      <c r="E8" s="127">
        <v>122</v>
      </c>
      <c r="F8" s="127">
        <v>104</v>
      </c>
      <c r="G8" s="127">
        <v>238</v>
      </c>
      <c r="H8" s="127">
        <v>590</v>
      </c>
      <c r="I8" s="127">
        <v>465</v>
      </c>
      <c r="J8" s="127">
        <v>598</v>
      </c>
      <c r="K8" s="127">
        <v>382</v>
      </c>
      <c r="L8" s="127">
        <v>382</v>
      </c>
      <c r="M8" s="128">
        <v>866</v>
      </c>
      <c r="N8" s="129"/>
      <c r="O8" s="130">
        <f t="shared" si="1"/>
        <v>4104</v>
      </c>
      <c r="P8" s="131">
        <f t="shared" si="0"/>
        <v>3238</v>
      </c>
    </row>
    <row r="9" spans="1:18">
      <c r="A9" s="124"/>
      <c r="B9" s="125" t="s">
        <v>191</v>
      </c>
      <c r="C9" s="126">
        <v>223</v>
      </c>
      <c r="D9" s="127">
        <v>100</v>
      </c>
      <c r="E9" s="127">
        <v>106</v>
      </c>
      <c r="F9" s="127">
        <v>86</v>
      </c>
      <c r="G9" s="127">
        <v>227</v>
      </c>
      <c r="H9" s="127">
        <v>557</v>
      </c>
      <c r="I9" s="127">
        <v>458</v>
      </c>
      <c r="J9" s="127">
        <v>571</v>
      </c>
      <c r="K9" s="127">
        <v>379</v>
      </c>
      <c r="L9" s="127">
        <v>376</v>
      </c>
      <c r="M9" s="128">
        <v>857</v>
      </c>
      <c r="N9" s="129"/>
      <c r="O9" s="130">
        <f t="shared" si="1"/>
        <v>3940</v>
      </c>
      <c r="P9" s="131">
        <f t="shared" si="0"/>
        <v>3083</v>
      </c>
    </row>
    <row r="10" spans="1:18">
      <c r="A10" s="124" t="s">
        <v>24</v>
      </c>
      <c r="B10" s="125" t="s">
        <v>125</v>
      </c>
      <c r="C10" s="126">
        <v>219</v>
      </c>
      <c r="D10" s="127">
        <v>80</v>
      </c>
      <c r="E10" s="127">
        <v>95</v>
      </c>
      <c r="F10" s="127">
        <v>75</v>
      </c>
      <c r="G10" s="127">
        <v>224</v>
      </c>
      <c r="H10" s="127">
        <v>559</v>
      </c>
      <c r="I10" s="127">
        <v>465</v>
      </c>
      <c r="J10" s="127">
        <v>577</v>
      </c>
      <c r="K10" s="127">
        <v>366</v>
      </c>
      <c r="L10" s="127">
        <v>375</v>
      </c>
      <c r="M10" s="128">
        <v>838</v>
      </c>
      <c r="N10" s="129"/>
      <c r="O10" s="130">
        <f t="shared" si="1"/>
        <v>3873</v>
      </c>
      <c r="P10" s="131">
        <f t="shared" si="0"/>
        <v>3035</v>
      </c>
    </row>
    <row r="11" spans="1:18">
      <c r="A11" s="124"/>
      <c r="B11" s="125" t="s">
        <v>59</v>
      </c>
      <c r="C11" s="126">
        <v>205</v>
      </c>
      <c r="D11" s="127">
        <v>61</v>
      </c>
      <c r="E11" s="127">
        <v>81</v>
      </c>
      <c r="F11" s="127">
        <v>61</v>
      </c>
      <c r="G11" s="127">
        <v>206</v>
      </c>
      <c r="H11" s="127">
        <v>512</v>
      </c>
      <c r="I11" s="127">
        <v>446</v>
      </c>
      <c r="J11" s="127">
        <v>529</v>
      </c>
      <c r="K11" s="127">
        <v>339</v>
      </c>
      <c r="L11" s="127">
        <v>354</v>
      </c>
      <c r="M11" s="128">
        <v>766</v>
      </c>
      <c r="N11" s="129"/>
      <c r="O11" s="130">
        <f t="shared" si="1"/>
        <v>3560</v>
      </c>
      <c r="P11" s="131">
        <f t="shared" si="0"/>
        <v>2794</v>
      </c>
    </row>
    <row r="12" spans="1:18">
      <c r="A12" s="124"/>
      <c r="B12" s="125" t="s">
        <v>76</v>
      </c>
      <c r="C12" s="126">
        <v>188</v>
      </c>
      <c r="D12" s="127">
        <v>48</v>
      </c>
      <c r="E12" s="127">
        <v>73</v>
      </c>
      <c r="F12" s="127">
        <v>54</v>
      </c>
      <c r="G12" s="127">
        <v>188</v>
      </c>
      <c r="H12" s="127">
        <v>487</v>
      </c>
      <c r="I12" s="127">
        <v>412</v>
      </c>
      <c r="J12" s="127">
        <v>500</v>
      </c>
      <c r="K12" s="127">
        <v>314</v>
      </c>
      <c r="L12" s="127">
        <v>332</v>
      </c>
      <c r="M12" s="128">
        <v>769</v>
      </c>
      <c r="N12" s="129"/>
      <c r="O12" s="130">
        <f t="shared" si="1"/>
        <v>3365</v>
      </c>
      <c r="P12" s="131">
        <f t="shared" si="0"/>
        <v>2596</v>
      </c>
    </row>
    <row r="13" spans="1:18">
      <c r="A13" s="124"/>
      <c r="B13" s="125" t="s">
        <v>198</v>
      </c>
      <c r="C13" s="126">
        <v>173</v>
      </c>
      <c r="D13" s="127">
        <v>23</v>
      </c>
      <c r="E13" s="127">
        <v>44</v>
      </c>
      <c r="F13" s="127">
        <v>32</v>
      </c>
      <c r="G13" s="127">
        <v>123</v>
      </c>
      <c r="H13" s="127">
        <v>423</v>
      </c>
      <c r="I13" s="127">
        <v>355</v>
      </c>
      <c r="J13" s="127">
        <v>411</v>
      </c>
      <c r="K13" s="127">
        <v>255</v>
      </c>
      <c r="L13" s="127">
        <v>286</v>
      </c>
      <c r="M13" s="128">
        <v>687</v>
      </c>
      <c r="N13" s="129"/>
      <c r="O13" s="130">
        <f t="shared" si="1"/>
        <v>2812</v>
      </c>
      <c r="P13" s="131">
        <f t="shared" si="0"/>
        <v>2125</v>
      </c>
      <c r="R13" s="70"/>
    </row>
    <row r="14" spans="1:18">
      <c r="A14" s="132"/>
      <c r="B14" s="133" t="s">
        <v>9</v>
      </c>
      <c r="C14" s="134">
        <v>156</v>
      </c>
      <c r="D14" s="135">
        <v>19</v>
      </c>
      <c r="E14" s="135">
        <v>44</v>
      </c>
      <c r="F14" s="135">
        <v>76</v>
      </c>
      <c r="G14" s="135">
        <v>150</v>
      </c>
      <c r="H14" s="135">
        <v>363</v>
      </c>
      <c r="I14" s="135">
        <v>351</v>
      </c>
      <c r="J14" s="135">
        <v>398</v>
      </c>
      <c r="K14" s="135">
        <v>282</v>
      </c>
      <c r="L14" s="136">
        <v>275</v>
      </c>
      <c r="M14" s="137">
        <v>674</v>
      </c>
      <c r="N14" s="129"/>
      <c r="O14" s="138">
        <v>2787</v>
      </c>
      <c r="P14" s="131">
        <f t="shared" si="0"/>
        <v>2114</v>
      </c>
    </row>
    <row r="15" spans="1:18" s="3" customFormat="1" ht="4.5" customHeight="1">
      <c r="A15" s="117"/>
      <c r="B15" s="117"/>
      <c r="C15" s="139"/>
      <c r="D15" s="139"/>
      <c r="E15" s="139"/>
      <c r="F15" s="139"/>
      <c r="G15" s="139"/>
      <c r="H15" s="139"/>
      <c r="I15" s="139"/>
      <c r="J15" s="139"/>
      <c r="K15" s="139"/>
      <c r="L15" s="139"/>
      <c r="M15" s="139"/>
      <c r="N15" s="140"/>
      <c r="O15" s="139"/>
      <c r="P15" s="141"/>
    </row>
    <row r="16" spans="1:18" ht="16.5" customHeight="1">
      <c r="A16" s="86" t="s">
        <v>206</v>
      </c>
      <c r="B16" s="88"/>
      <c r="L16" s="7"/>
      <c r="O16" s="7" t="s">
        <v>203</v>
      </c>
      <c r="P16" s="131"/>
    </row>
    <row r="17" spans="1:18" ht="14.25" thickBot="1">
      <c r="A17" s="501" t="s">
        <v>39</v>
      </c>
      <c r="B17" s="502"/>
      <c r="C17" s="119" t="s">
        <v>132</v>
      </c>
      <c r="D17" s="120" t="s">
        <v>272</v>
      </c>
      <c r="E17" s="120" t="s">
        <v>289</v>
      </c>
      <c r="F17" s="120" t="s">
        <v>2</v>
      </c>
      <c r="G17" s="120" t="s">
        <v>113</v>
      </c>
      <c r="H17" s="120" t="s">
        <v>287</v>
      </c>
      <c r="I17" s="120" t="s">
        <v>12</v>
      </c>
      <c r="J17" s="142" t="s">
        <v>276</v>
      </c>
      <c r="K17" s="120" t="s">
        <v>176</v>
      </c>
      <c r="L17" s="143" t="s">
        <v>75</v>
      </c>
      <c r="M17" s="121" t="s">
        <v>25</v>
      </c>
      <c r="N17" s="122"/>
      <c r="O17" s="123" t="s">
        <v>240</v>
      </c>
      <c r="P17" s="131"/>
    </row>
    <row r="18" spans="1:18">
      <c r="A18" s="417" t="s">
        <v>264</v>
      </c>
      <c r="B18" s="418" t="s">
        <v>358</v>
      </c>
      <c r="C18" s="419">
        <v>245</v>
      </c>
      <c r="D18" s="420">
        <v>120</v>
      </c>
      <c r="E18" s="420">
        <v>142</v>
      </c>
      <c r="F18" s="420">
        <v>167</v>
      </c>
      <c r="G18" s="420">
        <v>204</v>
      </c>
      <c r="H18" s="420">
        <v>291</v>
      </c>
      <c r="I18" s="420">
        <v>317</v>
      </c>
      <c r="J18" s="420">
        <v>324</v>
      </c>
      <c r="K18" s="420">
        <v>377</v>
      </c>
      <c r="L18" s="420">
        <v>330</v>
      </c>
      <c r="M18" s="486">
        <v>694</v>
      </c>
      <c r="N18" s="122"/>
      <c r="O18" s="421">
        <v>3208</v>
      </c>
      <c r="P18" s="131"/>
    </row>
    <row r="19" spans="1:18">
      <c r="A19" s="422"/>
      <c r="B19" s="125" t="s">
        <v>359</v>
      </c>
      <c r="C19" s="126">
        <v>232</v>
      </c>
      <c r="D19" s="127">
        <v>112</v>
      </c>
      <c r="E19" s="127">
        <v>132</v>
      </c>
      <c r="F19" s="127">
        <v>148</v>
      </c>
      <c r="G19" s="127">
        <v>158</v>
      </c>
      <c r="H19" s="127">
        <v>330</v>
      </c>
      <c r="I19" s="127">
        <v>319</v>
      </c>
      <c r="J19" s="127">
        <v>320</v>
      </c>
      <c r="K19" s="127">
        <v>375</v>
      </c>
      <c r="L19" s="127">
        <v>326</v>
      </c>
      <c r="M19" s="128">
        <v>675</v>
      </c>
      <c r="N19" s="122"/>
      <c r="O19" s="130">
        <v>3127</v>
      </c>
      <c r="P19" s="131"/>
    </row>
    <row r="20" spans="1:18">
      <c r="A20" s="124"/>
      <c r="B20" s="125" t="s">
        <v>74</v>
      </c>
      <c r="C20" s="126">
        <v>218</v>
      </c>
      <c r="D20" s="127">
        <v>108</v>
      </c>
      <c r="E20" s="127">
        <v>122</v>
      </c>
      <c r="F20" s="127">
        <v>131</v>
      </c>
      <c r="G20" s="127">
        <v>162</v>
      </c>
      <c r="H20" s="127">
        <v>327</v>
      </c>
      <c r="I20" s="127">
        <v>324</v>
      </c>
      <c r="J20" s="127">
        <v>322</v>
      </c>
      <c r="K20" s="127">
        <v>390</v>
      </c>
      <c r="L20" s="127">
        <v>345</v>
      </c>
      <c r="M20" s="128">
        <v>699</v>
      </c>
      <c r="N20" s="129"/>
      <c r="O20" s="130">
        <f t="shared" ref="O20:O27" si="2">SUM(C20:M20)</f>
        <v>3148</v>
      </c>
      <c r="P20" s="131">
        <f t="shared" ref="P20:P28" si="3">SUM(C20:L20)</f>
        <v>2449</v>
      </c>
    </row>
    <row r="21" spans="1:18">
      <c r="A21" s="124"/>
      <c r="B21" s="125" t="s">
        <v>265</v>
      </c>
      <c r="C21" s="126">
        <v>201</v>
      </c>
      <c r="D21" s="127">
        <v>92</v>
      </c>
      <c r="E21" s="127">
        <v>98</v>
      </c>
      <c r="F21" s="127">
        <v>103</v>
      </c>
      <c r="G21" s="127">
        <v>150</v>
      </c>
      <c r="H21" s="127">
        <v>296</v>
      </c>
      <c r="I21" s="127">
        <v>313</v>
      </c>
      <c r="J21" s="127">
        <v>317</v>
      </c>
      <c r="K21" s="127">
        <v>353</v>
      </c>
      <c r="L21" s="127">
        <v>318</v>
      </c>
      <c r="M21" s="128">
        <v>689</v>
      </c>
      <c r="N21" s="129"/>
      <c r="O21" s="130">
        <f t="shared" si="2"/>
        <v>2930</v>
      </c>
      <c r="P21" s="131">
        <f t="shared" si="3"/>
        <v>2241</v>
      </c>
    </row>
    <row r="22" spans="1:18">
      <c r="A22" s="124"/>
      <c r="B22" s="125" t="s">
        <v>291</v>
      </c>
      <c r="C22" s="126">
        <v>201</v>
      </c>
      <c r="D22" s="127">
        <v>76</v>
      </c>
      <c r="E22" s="127">
        <v>86</v>
      </c>
      <c r="F22" s="127">
        <v>80</v>
      </c>
      <c r="G22" s="127">
        <v>148</v>
      </c>
      <c r="H22" s="127">
        <v>284</v>
      </c>
      <c r="I22" s="127">
        <v>312</v>
      </c>
      <c r="J22" s="127">
        <v>311</v>
      </c>
      <c r="K22" s="127">
        <v>341</v>
      </c>
      <c r="L22" s="127">
        <v>311</v>
      </c>
      <c r="M22" s="128">
        <v>685</v>
      </c>
      <c r="N22" s="129"/>
      <c r="O22" s="130">
        <f t="shared" si="2"/>
        <v>2835</v>
      </c>
      <c r="P22" s="131">
        <f t="shared" si="3"/>
        <v>2150</v>
      </c>
    </row>
    <row r="23" spans="1:18">
      <c r="A23" s="124"/>
      <c r="B23" s="125" t="s">
        <v>191</v>
      </c>
      <c r="C23" s="126">
        <v>178</v>
      </c>
      <c r="D23" s="127">
        <v>74</v>
      </c>
      <c r="E23" s="127">
        <v>76</v>
      </c>
      <c r="F23" s="127">
        <v>64</v>
      </c>
      <c r="G23" s="127">
        <v>145</v>
      </c>
      <c r="H23" s="127">
        <v>274</v>
      </c>
      <c r="I23" s="127">
        <v>301</v>
      </c>
      <c r="J23" s="127">
        <v>294</v>
      </c>
      <c r="K23" s="127">
        <v>339</v>
      </c>
      <c r="L23" s="127">
        <v>307</v>
      </c>
      <c r="M23" s="128">
        <v>668</v>
      </c>
      <c r="N23" s="129"/>
      <c r="O23" s="130">
        <f t="shared" si="2"/>
        <v>2720</v>
      </c>
      <c r="P23" s="131">
        <f t="shared" si="3"/>
        <v>2052</v>
      </c>
    </row>
    <row r="24" spans="1:18">
      <c r="A24" s="124" t="s">
        <v>24</v>
      </c>
      <c r="B24" s="125" t="s">
        <v>125</v>
      </c>
      <c r="C24" s="126">
        <v>176</v>
      </c>
      <c r="D24" s="127">
        <v>58</v>
      </c>
      <c r="E24" s="127">
        <v>70</v>
      </c>
      <c r="F24" s="127">
        <v>56</v>
      </c>
      <c r="G24" s="127">
        <v>141</v>
      </c>
      <c r="H24" s="127">
        <v>267</v>
      </c>
      <c r="I24" s="127">
        <v>315</v>
      </c>
      <c r="J24" s="127">
        <v>306</v>
      </c>
      <c r="K24" s="127">
        <v>325</v>
      </c>
      <c r="L24" s="127">
        <v>306</v>
      </c>
      <c r="M24" s="128">
        <v>651</v>
      </c>
      <c r="N24" s="129"/>
      <c r="O24" s="130">
        <f t="shared" si="2"/>
        <v>2671</v>
      </c>
      <c r="P24" s="131">
        <f t="shared" si="3"/>
        <v>2020</v>
      </c>
    </row>
    <row r="25" spans="1:18">
      <c r="A25" s="124"/>
      <c r="B25" s="125" t="s">
        <v>59</v>
      </c>
      <c r="C25" s="126">
        <v>172</v>
      </c>
      <c r="D25" s="127">
        <v>42</v>
      </c>
      <c r="E25" s="127">
        <v>59</v>
      </c>
      <c r="F25" s="127">
        <v>46</v>
      </c>
      <c r="G25" s="127">
        <v>133</v>
      </c>
      <c r="H25" s="127">
        <v>254</v>
      </c>
      <c r="I25" s="127">
        <v>311</v>
      </c>
      <c r="J25" s="127">
        <v>289</v>
      </c>
      <c r="K25" s="127">
        <v>304</v>
      </c>
      <c r="L25" s="127">
        <v>288</v>
      </c>
      <c r="M25" s="128">
        <v>599</v>
      </c>
      <c r="N25" s="129"/>
      <c r="O25" s="130">
        <f t="shared" si="2"/>
        <v>2497</v>
      </c>
      <c r="P25" s="131">
        <f t="shared" si="3"/>
        <v>1898</v>
      </c>
    </row>
    <row r="26" spans="1:18">
      <c r="A26" s="124"/>
      <c r="B26" s="125" t="s">
        <v>76</v>
      </c>
      <c r="C26" s="126">
        <v>160</v>
      </c>
      <c r="D26" s="127">
        <v>36</v>
      </c>
      <c r="E26" s="127">
        <v>56</v>
      </c>
      <c r="F26" s="127">
        <v>41</v>
      </c>
      <c r="G26" s="127">
        <v>126</v>
      </c>
      <c r="H26" s="127">
        <v>236</v>
      </c>
      <c r="I26" s="127">
        <v>298</v>
      </c>
      <c r="J26" s="127">
        <v>284</v>
      </c>
      <c r="K26" s="127">
        <v>286</v>
      </c>
      <c r="L26" s="127">
        <v>287</v>
      </c>
      <c r="M26" s="128">
        <v>570</v>
      </c>
      <c r="N26" s="129"/>
      <c r="O26" s="130">
        <f t="shared" si="2"/>
        <v>2380</v>
      </c>
      <c r="P26" s="131">
        <f t="shared" si="3"/>
        <v>1810</v>
      </c>
    </row>
    <row r="27" spans="1:18">
      <c r="A27" s="124"/>
      <c r="B27" s="125" t="s">
        <v>198</v>
      </c>
      <c r="C27" s="144">
        <v>149</v>
      </c>
      <c r="D27" s="145">
        <v>19</v>
      </c>
      <c r="E27" s="145">
        <v>35</v>
      </c>
      <c r="F27" s="145">
        <v>20</v>
      </c>
      <c r="G27" s="145">
        <v>74</v>
      </c>
      <c r="H27" s="145">
        <v>200</v>
      </c>
      <c r="I27" s="145">
        <v>268</v>
      </c>
      <c r="J27" s="145">
        <v>235</v>
      </c>
      <c r="K27" s="145">
        <v>233</v>
      </c>
      <c r="L27" s="145">
        <v>251</v>
      </c>
      <c r="M27" s="128">
        <v>553</v>
      </c>
      <c r="N27" s="146"/>
      <c r="O27" s="130">
        <f t="shared" si="2"/>
        <v>2037</v>
      </c>
      <c r="P27" s="131">
        <f t="shared" si="3"/>
        <v>1484</v>
      </c>
      <c r="R27" s="70"/>
    </row>
    <row r="28" spans="1:18">
      <c r="A28" s="132"/>
      <c r="B28" s="133" t="s">
        <v>9</v>
      </c>
      <c r="C28" s="134">
        <v>138</v>
      </c>
      <c r="D28" s="135">
        <v>16</v>
      </c>
      <c r="E28" s="135">
        <v>35</v>
      </c>
      <c r="F28" s="135">
        <v>64</v>
      </c>
      <c r="G28" s="135">
        <v>112</v>
      </c>
      <c r="H28" s="135">
        <v>157</v>
      </c>
      <c r="I28" s="135">
        <v>268</v>
      </c>
      <c r="J28" s="135">
        <v>230</v>
      </c>
      <c r="K28" s="135">
        <v>262</v>
      </c>
      <c r="L28" s="136">
        <v>238</v>
      </c>
      <c r="M28" s="137">
        <v>548</v>
      </c>
      <c r="N28" s="146"/>
      <c r="O28" s="138">
        <v>2067</v>
      </c>
      <c r="P28" s="131">
        <f t="shared" si="3"/>
        <v>1520</v>
      </c>
    </row>
    <row r="29" spans="1:18" s="3" customFormat="1" ht="4.5" customHeight="1">
      <c r="A29" s="117"/>
      <c r="B29" s="117"/>
      <c r="C29" s="139"/>
      <c r="D29" s="139"/>
      <c r="E29" s="139"/>
      <c r="F29" s="139"/>
      <c r="G29" s="139"/>
      <c r="H29" s="139"/>
      <c r="I29" s="139"/>
      <c r="J29" s="139"/>
      <c r="K29" s="139"/>
      <c r="L29" s="139"/>
      <c r="M29" s="140"/>
      <c r="N29" s="139"/>
      <c r="O29" s="139"/>
      <c r="P29" s="141"/>
    </row>
    <row r="30" spans="1:18" ht="16.5" customHeight="1">
      <c r="A30" s="86" t="s">
        <v>1</v>
      </c>
      <c r="B30" s="88"/>
      <c r="L30" s="7"/>
      <c r="O30" s="7" t="s">
        <v>203</v>
      </c>
      <c r="P30" s="131"/>
    </row>
    <row r="31" spans="1:18" ht="14.25" thickBot="1">
      <c r="A31" s="501" t="s">
        <v>39</v>
      </c>
      <c r="B31" s="502"/>
      <c r="C31" s="119" t="s">
        <v>132</v>
      </c>
      <c r="D31" s="120" t="s">
        <v>272</v>
      </c>
      <c r="E31" s="120" t="s">
        <v>289</v>
      </c>
      <c r="F31" s="120" t="s">
        <v>2</v>
      </c>
      <c r="G31" s="120" t="s">
        <v>113</v>
      </c>
      <c r="H31" s="120" t="s">
        <v>287</v>
      </c>
      <c r="I31" s="120" t="s">
        <v>12</v>
      </c>
      <c r="J31" s="120" t="s">
        <v>276</v>
      </c>
      <c r="K31" s="120" t="s">
        <v>176</v>
      </c>
      <c r="L31" s="119" t="s">
        <v>75</v>
      </c>
      <c r="M31" s="147" t="s">
        <v>25</v>
      </c>
      <c r="N31" s="122"/>
      <c r="O31" s="123" t="s">
        <v>240</v>
      </c>
      <c r="P31" s="131"/>
    </row>
    <row r="32" spans="1:18">
      <c r="A32" s="417" t="s">
        <v>264</v>
      </c>
      <c r="B32" s="418" t="s">
        <v>358</v>
      </c>
      <c r="C32" s="419">
        <v>33</v>
      </c>
      <c r="D32" s="420">
        <v>26</v>
      </c>
      <c r="E32" s="420">
        <v>29</v>
      </c>
      <c r="F32" s="420">
        <v>38</v>
      </c>
      <c r="G32" s="420">
        <v>107</v>
      </c>
      <c r="H32" s="420">
        <v>183</v>
      </c>
      <c r="I32" s="420">
        <v>106</v>
      </c>
      <c r="J32" s="420">
        <v>236</v>
      </c>
      <c r="K32" s="420">
        <v>40</v>
      </c>
      <c r="L32" s="420">
        <v>40</v>
      </c>
      <c r="M32" s="486">
        <v>175</v>
      </c>
      <c r="N32" s="122"/>
      <c r="O32" s="421">
        <v>1012</v>
      </c>
      <c r="P32" s="131"/>
    </row>
    <row r="33" spans="1:18">
      <c r="A33" s="422"/>
      <c r="B33" s="125" t="s">
        <v>359</v>
      </c>
      <c r="C33" s="126">
        <v>20</v>
      </c>
      <c r="D33" s="127">
        <v>20</v>
      </c>
      <c r="E33" s="127">
        <v>24</v>
      </c>
      <c r="F33" s="127">
        <v>31</v>
      </c>
      <c r="G33" s="127">
        <v>60</v>
      </c>
      <c r="H33" s="127">
        <v>211</v>
      </c>
      <c r="I33" s="127">
        <v>73</v>
      </c>
      <c r="J33" s="127">
        <v>181</v>
      </c>
      <c r="K33" s="127">
        <v>34</v>
      </c>
      <c r="L33" s="127">
        <v>34</v>
      </c>
      <c r="M33" s="128">
        <v>158</v>
      </c>
      <c r="N33" s="122"/>
      <c r="O33" s="130">
        <v>846</v>
      </c>
      <c r="P33" s="131"/>
    </row>
    <row r="34" spans="1:18">
      <c r="A34" s="124"/>
      <c r="B34" s="125" t="s">
        <v>74</v>
      </c>
      <c r="C34" s="126">
        <v>22</v>
      </c>
      <c r="D34" s="127">
        <v>19</v>
      </c>
      <c r="E34" s="127">
        <v>17</v>
      </c>
      <c r="F34" s="127">
        <v>24</v>
      </c>
      <c r="G34" s="127">
        <v>59</v>
      </c>
      <c r="H34" s="127">
        <v>222</v>
      </c>
      <c r="I34" s="127">
        <v>72</v>
      </c>
      <c r="J34" s="127">
        <v>180</v>
      </c>
      <c r="K34" s="127">
        <v>30</v>
      </c>
      <c r="L34" s="126">
        <v>34</v>
      </c>
      <c r="M34" s="148">
        <v>153</v>
      </c>
      <c r="N34" s="129"/>
      <c r="O34" s="130">
        <f t="shared" ref="O34:O42" si="4">SUM(C34:M34)</f>
        <v>832</v>
      </c>
      <c r="P34" s="131">
        <f t="shared" ref="P34:P42" si="5">SUM(C34:L34)</f>
        <v>679</v>
      </c>
    </row>
    <row r="35" spans="1:18">
      <c r="A35" s="124"/>
      <c r="B35" s="125" t="s">
        <v>265</v>
      </c>
      <c r="C35" s="126">
        <v>16</v>
      </c>
      <c r="D35" s="127">
        <v>15</v>
      </c>
      <c r="E35" s="127">
        <v>15</v>
      </c>
      <c r="F35" s="127">
        <v>17</v>
      </c>
      <c r="G35" s="127">
        <v>66</v>
      </c>
      <c r="H35" s="127">
        <v>244</v>
      </c>
      <c r="I35" s="127">
        <v>63</v>
      </c>
      <c r="J35" s="127">
        <v>218</v>
      </c>
      <c r="K35" s="127">
        <v>21</v>
      </c>
      <c r="L35" s="126">
        <v>23</v>
      </c>
      <c r="M35" s="148">
        <v>112</v>
      </c>
      <c r="N35" s="129"/>
      <c r="O35" s="130">
        <f t="shared" si="4"/>
        <v>810</v>
      </c>
      <c r="P35" s="131">
        <f t="shared" si="5"/>
        <v>698</v>
      </c>
    </row>
    <row r="36" spans="1:18">
      <c r="A36" s="124"/>
      <c r="B36" s="125" t="s">
        <v>291</v>
      </c>
      <c r="C36" s="126">
        <v>13</v>
      </c>
      <c r="D36" s="127">
        <v>15</v>
      </c>
      <c r="E36" s="127">
        <v>12</v>
      </c>
      <c r="F36" s="127">
        <v>13</v>
      </c>
      <c r="G36" s="127">
        <v>57</v>
      </c>
      <c r="H36" s="127">
        <v>244</v>
      </c>
      <c r="I36" s="127">
        <v>61</v>
      </c>
      <c r="J36" s="127">
        <v>189</v>
      </c>
      <c r="K36" s="127">
        <v>15</v>
      </c>
      <c r="L36" s="126">
        <v>17</v>
      </c>
      <c r="M36" s="148">
        <v>89</v>
      </c>
      <c r="N36" s="129"/>
      <c r="O36" s="130">
        <f t="shared" si="4"/>
        <v>725</v>
      </c>
      <c r="P36" s="131">
        <f t="shared" si="5"/>
        <v>636</v>
      </c>
    </row>
    <row r="37" spans="1:18">
      <c r="A37" s="124"/>
      <c r="B37" s="125" t="s">
        <v>191</v>
      </c>
      <c r="C37" s="126">
        <v>10</v>
      </c>
      <c r="D37" s="127">
        <v>11</v>
      </c>
      <c r="E37" s="127">
        <v>8</v>
      </c>
      <c r="F37" s="127">
        <v>13</v>
      </c>
      <c r="G37" s="127">
        <v>52</v>
      </c>
      <c r="H37" s="127">
        <v>224</v>
      </c>
      <c r="I37" s="127">
        <v>54</v>
      </c>
      <c r="J37" s="127">
        <v>178</v>
      </c>
      <c r="K37" s="127">
        <v>12</v>
      </c>
      <c r="L37" s="126">
        <v>15</v>
      </c>
      <c r="M37" s="148">
        <v>88</v>
      </c>
      <c r="N37" s="129"/>
      <c r="O37" s="130">
        <f t="shared" si="4"/>
        <v>665</v>
      </c>
      <c r="P37" s="131">
        <f t="shared" si="5"/>
        <v>577</v>
      </c>
    </row>
    <row r="38" spans="1:18">
      <c r="A38" s="124" t="s">
        <v>24</v>
      </c>
      <c r="B38" s="125" t="s">
        <v>125</v>
      </c>
      <c r="C38" s="126">
        <v>13</v>
      </c>
      <c r="D38" s="127">
        <v>11</v>
      </c>
      <c r="E38" s="127">
        <v>8</v>
      </c>
      <c r="F38" s="127">
        <v>11</v>
      </c>
      <c r="G38" s="127">
        <v>63</v>
      </c>
      <c r="H38" s="127">
        <v>255</v>
      </c>
      <c r="I38" s="127">
        <v>64</v>
      </c>
      <c r="J38" s="127">
        <v>177</v>
      </c>
      <c r="K38" s="127">
        <v>12</v>
      </c>
      <c r="L38" s="126">
        <v>14</v>
      </c>
      <c r="M38" s="148">
        <v>103</v>
      </c>
      <c r="N38" s="129"/>
      <c r="O38" s="130">
        <f t="shared" si="4"/>
        <v>731</v>
      </c>
      <c r="P38" s="131">
        <f t="shared" si="5"/>
        <v>628</v>
      </c>
      <c r="Q38" s="3"/>
    </row>
    <row r="39" spans="1:18">
      <c r="A39" s="124"/>
      <c r="B39" s="125" t="s">
        <v>59</v>
      </c>
      <c r="C39" s="126">
        <v>12</v>
      </c>
      <c r="D39" s="127">
        <v>11</v>
      </c>
      <c r="E39" s="127">
        <v>9</v>
      </c>
      <c r="F39" s="127">
        <v>8</v>
      </c>
      <c r="G39" s="127">
        <v>62</v>
      </c>
      <c r="H39" s="127">
        <v>217</v>
      </c>
      <c r="I39" s="127">
        <v>66</v>
      </c>
      <c r="J39" s="127">
        <v>145</v>
      </c>
      <c r="K39" s="127">
        <v>11</v>
      </c>
      <c r="L39" s="126">
        <v>19</v>
      </c>
      <c r="M39" s="148">
        <v>104</v>
      </c>
      <c r="N39" s="129"/>
      <c r="O39" s="130">
        <f t="shared" si="4"/>
        <v>664</v>
      </c>
      <c r="P39" s="131">
        <f t="shared" si="5"/>
        <v>560</v>
      </c>
    </row>
    <row r="40" spans="1:18">
      <c r="A40" s="124"/>
      <c r="B40" s="125" t="s">
        <v>76</v>
      </c>
      <c r="C40" s="126">
        <v>12</v>
      </c>
      <c r="D40" s="127">
        <v>8</v>
      </c>
      <c r="E40" s="127">
        <v>7</v>
      </c>
      <c r="F40" s="127">
        <v>8</v>
      </c>
      <c r="G40" s="127">
        <v>52</v>
      </c>
      <c r="H40" s="127">
        <v>225</v>
      </c>
      <c r="I40" s="127">
        <v>64</v>
      </c>
      <c r="J40" s="127">
        <v>150</v>
      </c>
      <c r="K40" s="127">
        <v>9</v>
      </c>
      <c r="L40" s="126">
        <v>11</v>
      </c>
      <c r="M40" s="148">
        <v>153</v>
      </c>
      <c r="N40" s="129"/>
      <c r="O40" s="130">
        <f t="shared" si="4"/>
        <v>699</v>
      </c>
      <c r="P40" s="131">
        <f t="shared" si="5"/>
        <v>546</v>
      </c>
    </row>
    <row r="41" spans="1:18">
      <c r="A41" s="124"/>
      <c r="B41" s="125" t="s">
        <v>198</v>
      </c>
      <c r="C41" s="144">
        <v>10</v>
      </c>
      <c r="D41" s="145">
        <v>3</v>
      </c>
      <c r="E41" s="145">
        <v>3</v>
      </c>
      <c r="F41" s="145">
        <v>8</v>
      </c>
      <c r="G41" s="145">
        <v>41</v>
      </c>
      <c r="H41" s="145">
        <v>211</v>
      </c>
      <c r="I41" s="145">
        <v>49</v>
      </c>
      <c r="J41" s="145">
        <v>130</v>
      </c>
      <c r="K41" s="145">
        <v>7</v>
      </c>
      <c r="L41" s="144">
        <v>9</v>
      </c>
      <c r="M41" s="148">
        <v>95</v>
      </c>
      <c r="N41" s="146"/>
      <c r="O41" s="130">
        <f t="shared" si="4"/>
        <v>566</v>
      </c>
      <c r="P41" s="131">
        <f t="shared" si="5"/>
        <v>471</v>
      </c>
      <c r="R41" s="70"/>
    </row>
    <row r="42" spans="1:18">
      <c r="A42" s="132"/>
      <c r="B42" s="133" t="s">
        <v>9</v>
      </c>
      <c r="C42" s="134">
        <v>6</v>
      </c>
      <c r="D42" s="135">
        <v>3</v>
      </c>
      <c r="E42" s="135">
        <v>3</v>
      </c>
      <c r="F42" s="135">
        <v>9</v>
      </c>
      <c r="G42" s="135">
        <v>34</v>
      </c>
      <c r="H42" s="135">
        <v>196</v>
      </c>
      <c r="I42" s="135">
        <v>56</v>
      </c>
      <c r="J42" s="135">
        <v>139</v>
      </c>
      <c r="K42" s="135">
        <v>8</v>
      </c>
      <c r="L42" s="134">
        <v>14</v>
      </c>
      <c r="M42" s="149">
        <v>98</v>
      </c>
      <c r="N42" s="146"/>
      <c r="O42" s="138">
        <f t="shared" si="4"/>
        <v>566</v>
      </c>
      <c r="P42" s="131">
        <f t="shared" si="5"/>
        <v>468</v>
      </c>
    </row>
    <row r="43" spans="1:18" ht="16.5" customHeight="1">
      <c r="A43" s="150" t="s">
        <v>335</v>
      </c>
      <c r="B43" s="150"/>
      <c r="F43" s="2"/>
      <c r="G43" s="2"/>
      <c r="H43" s="2"/>
      <c r="I43" s="2"/>
    </row>
    <row r="44" spans="1:18" ht="16.5" customHeight="1">
      <c r="A44" s="23"/>
      <c r="B44" s="23"/>
      <c r="C44" s="151"/>
      <c r="D44" s="151"/>
      <c r="E44" s="151"/>
      <c r="F44" s="151"/>
      <c r="G44" s="2"/>
      <c r="H44" s="2"/>
      <c r="I44" s="2"/>
      <c r="J44" s="2"/>
      <c r="K44" s="2"/>
      <c r="L44" s="2"/>
      <c r="M44" s="2"/>
      <c r="N44" s="2"/>
      <c r="O44" s="2"/>
      <c r="P44" s="2"/>
      <c r="Q44" s="2"/>
    </row>
  </sheetData>
  <mergeCells count="3">
    <mergeCell ref="A3:B3"/>
    <mergeCell ref="A17:B17"/>
    <mergeCell ref="A31:B31"/>
  </mergeCells>
  <phoneticPr fontId="31"/>
  <pageMargins left="0.70866141732283472" right="0.98425196850393704" top="0.39370078740157483" bottom="0.39370078740157483" header="0.51181102362204722" footer="0.19685039370078741"/>
  <pageSetup paperSize="9" scale="98" firstPageNumber="0" orientation="landscape" r:id="rId1"/>
  <headerFooter alignWithMargins="0">
    <oddFooter>&amp;L&amp;"ＭＳ Ｐ明朝,標準"&amp;10－２０－</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view="pageBreakPreview" topLeftCell="A13" zoomScaleNormal="100" zoomScaleSheetLayoutView="100" workbookViewId="0">
      <selection activeCell="B34" sqref="B34"/>
    </sheetView>
  </sheetViews>
  <sheetFormatPr defaultRowHeight="13.5"/>
  <cols>
    <col min="1" max="1" width="2.625" style="1" customWidth="1"/>
    <col min="2" max="2" width="25.625" style="1" customWidth="1"/>
    <col min="3" max="3" width="3.125" style="1" customWidth="1"/>
    <col min="4" max="15" width="9.375" style="1" customWidth="1"/>
    <col min="16" max="16384" width="9" style="1"/>
  </cols>
  <sheetData>
    <row r="1" spans="1:15" ht="16.5" customHeight="1" thickBot="1">
      <c r="A1" s="152" t="s">
        <v>257</v>
      </c>
      <c r="B1" s="152"/>
      <c r="C1" s="152"/>
      <c r="D1" s="153"/>
      <c r="E1" s="6"/>
      <c r="F1" s="6"/>
      <c r="G1" s="6"/>
      <c r="H1" s="6"/>
      <c r="I1" s="6"/>
      <c r="J1" s="6"/>
      <c r="K1" s="117"/>
      <c r="L1" s="117"/>
      <c r="M1" s="6"/>
      <c r="N1" s="7"/>
      <c r="O1" s="7" t="s">
        <v>167</v>
      </c>
    </row>
    <row r="2" spans="1:15" ht="16.5" customHeight="1">
      <c r="A2" s="503" t="s">
        <v>82</v>
      </c>
      <c r="B2" s="517"/>
      <c r="C2" s="504"/>
      <c r="D2" s="154" t="s">
        <v>234</v>
      </c>
      <c r="E2" s="155" t="s">
        <v>173</v>
      </c>
      <c r="F2" s="155" t="s">
        <v>68</v>
      </c>
      <c r="G2" s="155" t="s">
        <v>171</v>
      </c>
      <c r="H2" s="155" t="s">
        <v>65</v>
      </c>
      <c r="I2" s="155" t="s">
        <v>232</v>
      </c>
      <c r="J2" s="155" t="s">
        <v>208</v>
      </c>
      <c r="K2" s="155" t="s">
        <v>148</v>
      </c>
      <c r="L2" s="517" t="s">
        <v>304</v>
      </c>
      <c r="M2" s="517"/>
      <c r="N2" s="155" t="s">
        <v>129</v>
      </c>
      <c r="O2" s="156" t="s">
        <v>309</v>
      </c>
    </row>
    <row r="3" spans="1:15" ht="13.5" customHeight="1" thickBot="1">
      <c r="A3" s="507"/>
      <c r="B3" s="726"/>
      <c r="C3" s="508"/>
      <c r="D3" s="157"/>
      <c r="E3" s="158"/>
      <c r="F3" s="158"/>
      <c r="G3" s="158"/>
      <c r="H3" s="158"/>
      <c r="I3" s="158"/>
      <c r="J3" s="158"/>
      <c r="K3" s="158"/>
      <c r="L3" s="159" t="s">
        <v>237</v>
      </c>
      <c r="M3" s="160" t="s">
        <v>293</v>
      </c>
      <c r="N3" s="158"/>
      <c r="O3" s="161" t="s">
        <v>310</v>
      </c>
    </row>
    <row r="4" spans="1:15" ht="13.35" customHeight="1">
      <c r="A4" s="590" t="s">
        <v>204</v>
      </c>
      <c r="B4" s="727"/>
      <c r="C4" s="162"/>
      <c r="D4" s="163">
        <v>13710385</v>
      </c>
      <c r="E4" s="164">
        <v>12808967</v>
      </c>
      <c r="F4" s="164">
        <v>15030960</v>
      </c>
      <c r="G4" s="164">
        <v>17896415</v>
      </c>
      <c r="H4" s="164">
        <v>18756252</v>
      </c>
      <c r="I4" s="164">
        <v>20548296</v>
      </c>
      <c r="J4" s="165">
        <v>15649900</v>
      </c>
      <c r="K4" s="165">
        <v>13093892</v>
      </c>
      <c r="L4" s="166">
        <v>12612521</v>
      </c>
      <c r="M4" s="167">
        <v>191580</v>
      </c>
      <c r="N4" s="165">
        <v>11853802</v>
      </c>
      <c r="O4" s="168">
        <v>90186</v>
      </c>
    </row>
    <row r="5" spans="1:15" ht="13.35" customHeight="1">
      <c r="A5" s="565" t="s">
        <v>130</v>
      </c>
      <c r="B5" s="728"/>
      <c r="C5" s="169"/>
      <c r="D5" s="170">
        <v>8051780</v>
      </c>
      <c r="E5" s="171">
        <v>7853594</v>
      </c>
      <c r="F5" s="171">
        <v>8848946</v>
      </c>
      <c r="G5" s="171">
        <v>10916808</v>
      </c>
      <c r="H5" s="171">
        <v>11596614</v>
      </c>
      <c r="I5" s="171">
        <v>12545221</v>
      </c>
      <c r="J5" s="172">
        <v>7654800</v>
      </c>
      <c r="K5" s="172">
        <v>6056550</v>
      </c>
      <c r="L5" s="173">
        <v>5809642</v>
      </c>
      <c r="M5" s="174" t="s">
        <v>97</v>
      </c>
      <c r="N5" s="172">
        <v>4937169</v>
      </c>
      <c r="O5" s="175">
        <v>35473</v>
      </c>
    </row>
    <row r="6" spans="1:15" ht="13.35" customHeight="1">
      <c r="A6" s="176"/>
      <c r="B6" s="177" t="s">
        <v>242</v>
      </c>
      <c r="C6" s="178"/>
      <c r="D6" s="179" t="s">
        <v>109</v>
      </c>
      <c r="E6" s="180" t="s">
        <v>97</v>
      </c>
      <c r="F6" s="180" t="s">
        <v>109</v>
      </c>
      <c r="G6" s="180" t="s">
        <v>109</v>
      </c>
      <c r="H6" s="180" t="s">
        <v>97</v>
      </c>
      <c r="I6" s="180" t="s">
        <v>97</v>
      </c>
      <c r="J6" s="181" t="s">
        <v>224</v>
      </c>
      <c r="K6" s="181" t="s">
        <v>224</v>
      </c>
      <c r="L6" s="182" t="s">
        <v>224</v>
      </c>
      <c r="M6" s="183" t="s">
        <v>224</v>
      </c>
      <c r="N6" s="181" t="s">
        <v>224</v>
      </c>
      <c r="O6" s="184" t="s">
        <v>97</v>
      </c>
    </row>
    <row r="7" spans="1:15" ht="13.35" customHeight="1">
      <c r="A7" s="176"/>
      <c r="B7" s="185" t="s">
        <v>153</v>
      </c>
      <c r="C7" s="186"/>
      <c r="D7" s="187" t="s">
        <v>97</v>
      </c>
      <c r="E7" s="188" t="s">
        <v>97</v>
      </c>
      <c r="F7" s="188" t="s">
        <v>97</v>
      </c>
      <c r="G7" s="188" t="s">
        <v>97</v>
      </c>
      <c r="H7" s="188" t="s">
        <v>97</v>
      </c>
      <c r="I7" s="188" t="s">
        <v>97</v>
      </c>
      <c r="J7" s="188" t="s">
        <v>97</v>
      </c>
      <c r="K7" s="188">
        <v>32401</v>
      </c>
      <c r="L7" s="189" t="s">
        <v>97</v>
      </c>
      <c r="M7" s="190" t="s">
        <v>224</v>
      </c>
      <c r="N7" s="188">
        <v>42855</v>
      </c>
      <c r="O7" s="191" t="s">
        <v>97</v>
      </c>
    </row>
    <row r="8" spans="1:15" ht="13.35" customHeight="1">
      <c r="A8" s="176"/>
      <c r="B8" s="185" t="s">
        <v>96</v>
      </c>
      <c r="C8" s="186"/>
      <c r="D8" s="187">
        <v>4543810</v>
      </c>
      <c r="E8" s="188">
        <v>4734494</v>
      </c>
      <c r="F8" s="188">
        <v>4857715</v>
      </c>
      <c r="G8" s="188">
        <v>5092106</v>
      </c>
      <c r="H8" s="188">
        <v>5378550</v>
      </c>
      <c r="I8" s="188">
        <v>5841733</v>
      </c>
      <c r="J8" s="192">
        <v>2921400</v>
      </c>
      <c r="K8" s="192">
        <v>1848587</v>
      </c>
      <c r="L8" s="193">
        <v>1649254</v>
      </c>
      <c r="M8" s="194" t="s">
        <v>97</v>
      </c>
      <c r="N8" s="192">
        <v>1349343</v>
      </c>
      <c r="O8" s="195">
        <v>8996</v>
      </c>
    </row>
    <row r="9" spans="1:15" ht="13.35" customHeight="1">
      <c r="A9" s="176"/>
      <c r="B9" s="185" t="s">
        <v>31</v>
      </c>
      <c r="C9" s="186"/>
      <c r="D9" s="187">
        <v>1209246</v>
      </c>
      <c r="E9" s="188">
        <v>752013</v>
      </c>
      <c r="F9" s="188">
        <v>1145250</v>
      </c>
      <c r="G9" s="188">
        <v>2304002</v>
      </c>
      <c r="H9" s="188">
        <v>1832378</v>
      </c>
      <c r="I9" s="188">
        <v>2195000</v>
      </c>
      <c r="J9" s="192">
        <v>1831900</v>
      </c>
      <c r="K9" s="192">
        <v>1582367</v>
      </c>
      <c r="L9" s="193">
        <v>1274156</v>
      </c>
      <c r="M9" s="190" t="s">
        <v>224</v>
      </c>
      <c r="N9" s="192">
        <v>1137395</v>
      </c>
      <c r="O9" s="195">
        <v>5376</v>
      </c>
    </row>
    <row r="10" spans="1:15" ht="13.35" customHeight="1">
      <c r="A10" s="176"/>
      <c r="B10" s="185" t="s">
        <v>169</v>
      </c>
      <c r="C10" s="186"/>
      <c r="D10" s="187" t="s">
        <v>97</v>
      </c>
      <c r="E10" s="188" t="s">
        <v>97</v>
      </c>
      <c r="F10" s="188" t="s">
        <v>97</v>
      </c>
      <c r="G10" s="188" t="s">
        <v>97</v>
      </c>
      <c r="H10" s="188">
        <v>73150</v>
      </c>
      <c r="I10" s="188" t="s">
        <v>97</v>
      </c>
      <c r="J10" s="192">
        <v>128400</v>
      </c>
      <c r="K10" s="188" t="s">
        <v>97</v>
      </c>
      <c r="L10" s="189" t="s">
        <v>97</v>
      </c>
      <c r="M10" s="190" t="s">
        <v>224</v>
      </c>
      <c r="N10" s="188">
        <v>107787</v>
      </c>
      <c r="O10" s="191" t="s">
        <v>97</v>
      </c>
    </row>
    <row r="11" spans="1:15" ht="13.35" customHeight="1">
      <c r="A11" s="176"/>
      <c r="B11" s="185" t="s">
        <v>217</v>
      </c>
      <c r="C11" s="186"/>
      <c r="D11" s="187">
        <v>423777</v>
      </c>
      <c r="E11" s="188">
        <v>534761</v>
      </c>
      <c r="F11" s="188">
        <v>540361</v>
      </c>
      <c r="G11" s="188">
        <v>155915</v>
      </c>
      <c r="H11" s="188">
        <v>573349</v>
      </c>
      <c r="I11" s="188">
        <v>513443</v>
      </c>
      <c r="J11" s="188" t="s">
        <v>97</v>
      </c>
      <c r="K11" s="188">
        <v>158684</v>
      </c>
      <c r="L11" s="189">
        <v>256382</v>
      </c>
      <c r="M11" s="190" t="s">
        <v>224</v>
      </c>
      <c r="N11" s="188">
        <v>173796</v>
      </c>
      <c r="O11" s="191" t="s">
        <v>97</v>
      </c>
    </row>
    <row r="12" spans="1:15" ht="13.35" customHeight="1">
      <c r="A12" s="176"/>
      <c r="B12" s="185" t="s">
        <v>48</v>
      </c>
      <c r="C12" s="186"/>
      <c r="D12" s="187">
        <v>53638</v>
      </c>
      <c r="E12" s="188" t="s">
        <v>97</v>
      </c>
      <c r="F12" s="188" t="s">
        <v>97</v>
      </c>
      <c r="G12" s="188" t="s">
        <v>97</v>
      </c>
      <c r="H12" s="188">
        <v>51146</v>
      </c>
      <c r="I12" s="188" t="s">
        <v>97</v>
      </c>
      <c r="J12" s="188" t="s">
        <v>97</v>
      </c>
      <c r="K12" s="188" t="s">
        <v>97</v>
      </c>
      <c r="L12" s="189" t="s">
        <v>97</v>
      </c>
      <c r="M12" s="190" t="s">
        <v>224</v>
      </c>
      <c r="N12" s="188">
        <v>69028</v>
      </c>
      <c r="O12" s="191">
        <v>670</v>
      </c>
    </row>
    <row r="13" spans="1:15" ht="13.35" customHeight="1">
      <c r="A13" s="176"/>
      <c r="B13" s="185" t="s">
        <v>102</v>
      </c>
      <c r="C13" s="186"/>
      <c r="D13" s="187">
        <v>841382</v>
      </c>
      <c r="E13" s="188">
        <v>517011</v>
      </c>
      <c r="F13" s="188">
        <v>723021</v>
      </c>
      <c r="G13" s="188">
        <v>1021050</v>
      </c>
      <c r="H13" s="188">
        <v>1143742</v>
      </c>
      <c r="I13" s="188">
        <v>1121743</v>
      </c>
      <c r="J13" s="192">
        <v>1073100</v>
      </c>
      <c r="K13" s="192">
        <v>978887</v>
      </c>
      <c r="L13" s="193">
        <v>1025827</v>
      </c>
      <c r="M13" s="190" t="s">
        <v>224</v>
      </c>
      <c r="N13" s="192">
        <v>938576</v>
      </c>
      <c r="O13" s="195">
        <v>3598</v>
      </c>
    </row>
    <row r="14" spans="1:15" ht="13.35" customHeight="1">
      <c r="A14" s="196"/>
      <c r="B14" s="197" t="s">
        <v>8</v>
      </c>
      <c r="C14" s="198"/>
      <c r="D14" s="199" t="s">
        <v>97</v>
      </c>
      <c r="E14" s="200" t="s">
        <v>97</v>
      </c>
      <c r="F14" s="200" t="s">
        <v>97</v>
      </c>
      <c r="G14" s="200">
        <v>2067746</v>
      </c>
      <c r="H14" s="200">
        <v>1505228</v>
      </c>
      <c r="I14" s="200">
        <v>1147893</v>
      </c>
      <c r="J14" s="200" t="s">
        <v>97</v>
      </c>
      <c r="K14" s="200">
        <v>1373074</v>
      </c>
      <c r="L14" s="201">
        <v>1248312</v>
      </c>
      <c r="M14" s="202" t="s">
        <v>224</v>
      </c>
      <c r="N14" s="200">
        <v>1118389</v>
      </c>
      <c r="O14" s="203">
        <v>12702</v>
      </c>
    </row>
    <row r="15" spans="1:15" ht="13.35" customHeight="1">
      <c r="A15" s="565" t="s">
        <v>67</v>
      </c>
      <c r="B15" s="728"/>
      <c r="C15" s="169"/>
      <c r="D15" s="170">
        <v>5658605</v>
      </c>
      <c r="E15" s="171">
        <v>4955373</v>
      </c>
      <c r="F15" s="171">
        <v>6182014</v>
      </c>
      <c r="G15" s="171">
        <v>6979607</v>
      </c>
      <c r="H15" s="171">
        <v>7159638</v>
      </c>
      <c r="I15" s="171">
        <v>8003075</v>
      </c>
      <c r="J15" s="172">
        <v>7995100</v>
      </c>
      <c r="K15" s="172">
        <v>7037342</v>
      </c>
      <c r="L15" s="204">
        <v>6802879</v>
      </c>
      <c r="M15" s="205" t="s">
        <v>97</v>
      </c>
      <c r="N15" s="172">
        <v>6916633</v>
      </c>
      <c r="O15" s="175">
        <v>54713</v>
      </c>
    </row>
    <row r="16" spans="1:15" ht="13.35" customHeight="1">
      <c r="A16" s="176"/>
      <c r="B16" s="206" t="s">
        <v>40</v>
      </c>
      <c r="C16" s="178"/>
      <c r="D16" s="179">
        <v>667204</v>
      </c>
      <c r="E16" s="180">
        <v>344670</v>
      </c>
      <c r="F16" s="180" t="s">
        <v>97</v>
      </c>
      <c r="G16" s="180" t="s">
        <v>97</v>
      </c>
      <c r="H16" s="180">
        <v>541748</v>
      </c>
      <c r="I16" s="180">
        <v>484661</v>
      </c>
      <c r="J16" s="181">
        <v>404600</v>
      </c>
      <c r="K16" s="181">
        <v>324191</v>
      </c>
      <c r="L16" s="182">
        <v>274147</v>
      </c>
      <c r="M16" s="183" t="s">
        <v>224</v>
      </c>
      <c r="N16" s="181">
        <v>2978</v>
      </c>
      <c r="O16" s="184" t="s">
        <v>109</v>
      </c>
    </row>
    <row r="17" spans="1:15" ht="13.35" customHeight="1">
      <c r="A17" s="176"/>
      <c r="B17" s="207" t="s">
        <v>154</v>
      </c>
      <c r="C17" s="186"/>
      <c r="D17" s="187">
        <v>200086</v>
      </c>
      <c r="E17" s="188">
        <v>144371</v>
      </c>
      <c r="F17" s="188">
        <v>183510</v>
      </c>
      <c r="G17" s="188">
        <v>158828</v>
      </c>
      <c r="H17" s="188">
        <v>146822</v>
      </c>
      <c r="I17" s="188">
        <v>155656</v>
      </c>
      <c r="J17" s="192">
        <v>91300</v>
      </c>
      <c r="K17" s="192">
        <v>87041</v>
      </c>
      <c r="L17" s="193">
        <v>100512</v>
      </c>
      <c r="M17" s="190" t="s">
        <v>224</v>
      </c>
      <c r="N17" s="192">
        <v>125549</v>
      </c>
      <c r="O17" s="195">
        <v>308</v>
      </c>
    </row>
    <row r="18" spans="1:15" ht="13.35" customHeight="1">
      <c r="A18" s="176"/>
      <c r="B18" s="207" t="s">
        <v>315</v>
      </c>
      <c r="C18" s="186"/>
      <c r="D18" s="187">
        <v>70928</v>
      </c>
      <c r="E18" s="188">
        <v>68219</v>
      </c>
      <c r="F18" s="188">
        <v>84297</v>
      </c>
      <c r="G18" s="188">
        <v>112034</v>
      </c>
      <c r="H18" s="188">
        <v>101609</v>
      </c>
      <c r="I18" s="188">
        <v>137162</v>
      </c>
      <c r="J18" s="192">
        <v>95200</v>
      </c>
      <c r="K18" s="192">
        <v>85225</v>
      </c>
      <c r="L18" s="193">
        <v>69260</v>
      </c>
      <c r="M18" s="190" t="s">
        <v>224</v>
      </c>
      <c r="N18" s="192">
        <v>59435</v>
      </c>
      <c r="O18" s="195">
        <v>302</v>
      </c>
    </row>
    <row r="19" spans="1:15" ht="13.35" customHeight="1">
      <c r="A19" s="176"/>
      <c r="B19" s="207" t="s">
        <v>7</v>
      </c>
      <c r="C19" s="186"/>
      <c r="D19" s="187">
        <v>221803</v>
      </c>
      <c r="E19" s="188">
        <v>143063</v>
      </c>
      <c r="F19" s="188">
        <v>395464</v>
      </c>
      <c r="G19" s="188">
        <v>481071</v>
      </c>
      <c r="H19" s="188">
        <v>520505</v>
      </c>
      <c r="I19" s="188">
        <v>397146</v>
      </c>
      <c r="J19" s="192">
        <v>395600</v>
      </c>
      <c r="K19" s="192">
        <v>333303</v>
      </c>
      <c r="L19" s="193">
        <v>280867</v>
      </c>
      <c r="M19" s="194" t="s">
        <v>97</v>
      </c>
      <c r="N19" s="192">
        <v>251084</v>
      </c>
      <c r="O19" s="195">
        <v>3370</v>
      </c>
    </row>
    <row r="20" spans="1:15" ht="13.35" customHeight="1">
      <c r="A20" s="176"/>
      <c r="B20" s="207" t="s">
        <v>27</v>
      </c>
      <c r="C20" s="186"/>
      <c r="D20" s="187">
        <v>46052</v>
      </c>
      <c r="E20" s="188">
        <v>54957</v>
      </c>
      <c r="F20" s="188">
        <v>57937</v>
      </c>
      <c r="G20" s="188">
        <v>64672</v>
      </c>
      <c r="H20" s="188">
        <v>64782</v>
      </c>
      <c r="I20" s="188">
        <v>68654</v>
      </c>
      <c r="J20" s="192">
        <v>53800</v>
      </c>
      <c r="K20" s="192">
        <v>49122</v>
      </c>
      <c r="L20" s="193">
        <v>42509</v>
      </c>
      <c r="M20" s="190" t="s">
        <v>224</v>
      </c>
      <c r="N20" s="192">
        <v>40175</v>
      </c>
      <c r="O20" s="195" t="s">
        <v>97</v>
      </c>
    </row>
    <row r="21" spans="1:15" ht="13.35" customHeight="1">
      <c r="A21" s="176"/>
      <c r="B21" s="207" t="s">
        <v>117</v>
      </c>
      <c r="C21" s="186"/>
      <c r="D21" s="187">
        <v>52107</v>
      </c>
      <c r="E21" s="188">
        <v>244981</v>
      </c>
      <c r="F21" s="188" t="s">
        <v>97</v>
      </c>
      <c r="G21" s="188">
        <v>62456</v>
      </c>
      <c r="H21" s="188">
        <v>89299</v>
      </c>
      <c r="I21" s="188">
        <v>172631</v>
      </c>
      <c r="J21" s="192">
        <v>117900</v>
      </c>
      <c r="K21" s="192">
        <v>73884</v>
      </c>
      <c r="L21" s="193">
        <v>87201</v>
      </c>
      <c r="M21" s="190" t="s">
        <v>224</v>
      </c>
      <c r="N21" s="192">
        <v>88808</v>
      </c>
      <c r="O21" s="195" t="s">
        <v>97</v>
      </c>
    </row>
    <row r="22" spans="1:15" ht="13.35" customHeight="1">
      <c r="A22" s="176"/>
      <c r="B22" s="207" t="s">
        <v>225</v>
      </c>
      <c r="C22" s="186"/>
      <c r="D22" s="187">
        <v>897926</v>
      </c>
      <c r="E22" s="188">
        <v>901391</v>
      </c>
      <c r="F22" s="188">
        <v>1106993</v>
      </c>
      <c r="G22" s="188">
        <v>1193259</v>
      </c>
      <c r="H22" s="188">
        <v>532222</v>
      </c>
      <c r="I22" s="188">
        <v>1376854</v>
      </c>
      <c r="J22" s="192">
        <v>891400</v>
      </c>
      <c r="K22" s="192">
        <v>960559</v>
      </c>
      <c r="L22" s="193">
        <v>1101650</v>
      </c>
      <c r="M22" s="190">
        <v>54319</v>
      </c>
      <c r="N22" s="192">
        <v>961496</v>
      </c>
      <c r="O22" s="195">
        <v>9095</v>
      </c>
    </row>
    <row r="23" spans="1:15" ht="13.35" customHeight="1">
      <c r="A23" s="176"/>
      <c r="B23" s="207" t="s">
        <v>218</v>
      </c>
      <c r="C23" s="208" t="s">
        <v>330</v>
      </c>
      <c r="D23" s="187">
        <v>191747</v>
      </c>
      <c r="E23" s="188">
        <v>217197</v>
      </c>
      <c r="F23" s="188">
        <v>237170</v>
      </c>
      <c r="G23" s="188">
        <v>257277</v>
      </c>
      <c r="H23" s="188">
        <v>268524</v>
      </c>
      <c r="I23" s="188">
        <v>341695</v>
      </c>
      <c r="J23" s="192">
        <v>353300</v>
      </c>
      <c r="K23" s="192">
        <v>221307</v>
      </c>
      <c r="L23" s="193">
        <v>259871</v>
      </c>
      <c r="M23" s="190">
        <v>6375</v>
      </c>
      <c r="N23" s="192">
        <v>200935</v>
      </c>
      <c r="O23" s="195">
        <v>1017</v>
      </c>
    </row>
    <row r="24" spans="1:15" ht="13.35" customHeight="1">
      <c r="A24" s="176"/>
      <c r="B24" s="207" t="s">
        <v>175</v>
      </c>
      <c r="C24" s="208"/>
      <c r="D24" s="187">
        <v>27278</v>
      </c>
      <c r="E24" s="188" t="s">
        <v>97</v>
      </c>
      <c r="F24" s="188">
        <v>29698</v>
      </c>
      <c r="G24" s="188" t="s">
        <v>97</v>
      </c>
      <c r="H24" s="188" t="s">
        <v>97</v>
      </c>
      <c r="I24" s="188">
        <v>8470</v>
      </c>
      <c r="J24" s="188" t="s">
        <v>97</v>
      </c>
      <c r="K24" s="188">
        <v>30664</v>
      </c>
      <c r="L24" s="189" t="s">
        <v>97</v>
      </c>
      <c r="M24" s="194" t="s">
        <v>97</v>
      </c>
      <c r="N24" s="188">
        <v>10224</v>
      </c>
      <c r="O24" s="191">
        <v>100</v>
      </c>
    </row>
    <row r="25" spans="1:15" ht="13.35" customHeight="1">
      <c r="A25" s="176"/>
      <c r="B25" s="207" t="s">
        <v>61</v>
      </c>
      <c r="C25" s="208"/>
      <c r="D25" s="187">
        <v>35562</v>
      </c>
      <c r="E25" s="188">
        <v>48578</v>
      </c>
      <c r="F25" s="188">
        <v>53237</v>
      </c>
      <c r="G25" s="188">
        <v>34193</v>
      </c>
      <c r="H25" s="188">
        <v>36226</v>
      </c>
      <c r="I25" s="188">
        <v>45441</v>
      </c>
      <c r="J25" s="192">
        <v>23200</v>
      </c>
      <c r="K25" s="192">
        <v>25293</v>
      </c>
      <c r="L25" s="193">
        <v>12032</v>
      </c>
      <c r="M25" s="194" t="s">
        <v>97</v>
      </c>
      <c r="N25" s="192">
        <v>9664</v>
      </c>
      <c r="O25" s="195" t="s">
        <v>97</v>
      </c>
    </row>
    <row r="26" spans="1:15" ht="13.35" customHeight="1">
      <c r="A26" s="176"/>
      <c r="B26" s="207" t="s">
        <v>185</v>
      </c>
      <c r="C26" s="208" t="s">
        <v>330</v>
      </c>
      <c r="D26" s="187">
        <v>9883</v>
      </c>
      <c r="E26" s="188" t="s">
        <v>97</v>
      </c>
      <c r="F26" s="188">
        <v>6397</v>
      </c>
      <c r="G26" s="188" t="s">
        <v>97</v>
      </c>
      <c r="H26" s="188" t="s">
        <v>97</v>
      </c>
      <c r="I26" s="188">
        <v>0</v>
      </c>
      <c r="J26" s="192" t="s">
        <v>224</v>
      </c>
      <c r="K26" s="192" t="s">
        <v>224</v>
      </c>
      <c r="L26" s="193" t="s">
        <v>224</v>
      </c>
      <c r="M26" s="190" t="s">
        <v>224</v>
      </c>
      <c r="N26" s="192" t="s">
        <v>224</v>
      </c>
      <c r="O26" s="195" t="s">
        <v>109</v>
      </c>
    </row>
    <row r="27" spans="1:15" ht="13.35" customHeight="1">
      <c r="A27" s="176"/>
      <c r="B27" s="207" t="s">
        <v>149</v>
      </c>
      <c r="C27" s="208"/>
      <c r="D27" s="187">
        <v>34309</v>
      </c>
      <c r="E27" s="188">
        <v>30751</v>
      </c>
      <c r="F27" s="188">
        <v>27825</v>
      </c>
      <c r="G27" s="188">
        <v>69784</v>
      </c>
      <c r="H27" s="188" t="s">
        <v>97</v>
      </c>
      <c r="I27" s="188">
        <v>37994</v>
      </c>
      <c r="J27" s="192">
        <v>53000</v>
      </c>
      <c r="K27" s="192">
        <v>27529</v>
      </c>
      <c r="L27" s="193">
        <v>46946</v>
      </c>
      <c r="M27" s="194" t="s">
        <v>97</v>
      </c>
      <c r="N27" s="192">
        <v>65468</v>
      </c>
      <c r="O27" s="195">
        <v>483</v>
      </c>
    </row>
    <row r="28" spans="1:15" ht="13.35" customHeight="1">
      <c r="A28" s="176"/>
      <c r="B28" s="207" t="s">
        <v>187</v>
      </c>
      <c r="C28" s="208"/>
      <c r="D28" s="187">
        <v>62395</v>
      </c>
      <c r="E28" s="188">
        <v>82961</v>
      </c>
      <c r="F28" s="188">
        <v>100932</v>
      </c>
      <c r="G28" s="188">
        <v>114934</v>
      </c>
      <c r="H28" s="188">
        <v>125722</v>
      </c>
      <c r="I28" s="188">
        <v>87176</v>
      </c>
      <c r="J28" s="192">
        <v>137400</v>
      </c>
      <c r="K28" s="192">
        <v>105285</v>
      </c>
      <c r="L28" s="193">
        <v>99403</v>
      </c>
      <c r="M28" s="190">
        <v>10271</v>
      </c>
      <c r="N28" s="192">
        <v>122494</v>
      </c>
      <c r="O28" s="195">
        <v>434</v>
      </c>
    </row>
    <row r="29" spans="1:15" ht="13.35" customHeight="1">
      <c r="A29" s="176"/>
      <c r="B29" s="207" t="s">
        <v>281</v>
      </c>
      <c r="C29" s="208"/>
      <c r="D29" s="187">
        <v>101733</v>
      </c>
      <c r="E29" s="188">
        <v>64091</v>
      </c>
      <c r="F29" s="188">
        <v>100451</v>
      </c>
      <c r="G29" s="188">
        <v>112048</v>
      </c>
      <c r="H29" s="188">
        <v>93261</v>
      </c>
      <c r="I29" s="188">
        <v>71301</v>
      </c>
      <c r="J29" s="192">
        <v>59500</v>
      </c>
      <c r="K29" s="192">
        <v>39527</v>
      </c>
      <c r="L29" s="189" t="s">
        <v>97</v>
      </c>
      <c r="M29" s="194" t="s">
        <v>97</v>
      </c>
      <c r="N29" s="192" t="s">
        <v>97</v>
      </c>
      <c r="O29" s="195" t="s">
        <v>109</v>
      </c>
    </row>
    <row r="30" spans="1:15" ht="13.35" customHeight="1">
      <c r="A30" s="176"/>
      <c r="B30" s="207" t="s">
        <v>60</v>
      </c>
      <c r="C30" s="208"/>
      <c r="D30" s="187">
        <v>109130</v>
      </c>
      <c r="E30" s="188">
        <v>95123</v>
      </c>
      <c r="F30" s="188">
        <v>194434</v>
      </c>
      <c r="G30" s="188">
        <v>296144</v>
      </c>
      <c r="H30" s="188">
        <v>863817</v>
      </c>
      <c r="I30" s="188">
        <v>297386</v>
      </c>
      <c r="J30" s="188" t="s">
        <v>97</v>
      </c>
      <c r="K30" s="188">
        <v>705576</v>
      </c>
      <c r="L30" s="209">
        <v>389186</v>
      </c>
      <c r="M30" s="194">
        <v>4475</v>
      </c>
      <c r="N30" s="188">
        <v>709784</v>
      </c>
      <c r="O30" s="191" t="s">
        <v>97</v>
      </c>
    </row>
    <row r="31" spans="1:15" ht="13.35" customHeight="1">
      <c r="A31" s="176"/>
      <c r="B31" s="207" t="s">
        <v>294</v>
      </c>
      <c r="C31" s="208"/>
      <c r="D31" s="187">
        <v>700143</v>
      </c>
      <c r="E31" s="188">
        <v>542305</v>
      </c>
      <c r="F31" s="188">
        <v>816075</v>
      </c>
      <c r="G31" s="188">
        <v>975710</v>
      </c>
      <c r="H31" s="188">
        <v>901971</v>
      </c>
      <c r="I31" s="188">
        <v>1071723</v>
      </c>
      <c r="J31" s="192">
        <v>1044800</v>
      </c>
      <c r="K31" s="192">
        <v>843678</v>
      </c>
      <c r="L31" s="189">
        <v>896886</v>
      </c>
      <c r="M31" s="194" t="s">
        <v>97</v>
      </c>
      <c r="N31" s="192">
        <v>806545</v>
      </c>
      <c r="O31" s="195">
        <v>6936</v>
      </c>
    </row>
    <row r="32" spans="1:15" ht="13.35" customHeight="1">
      <c r="A32" s="176"/>
      <c r="B32" s="207" t="s">
        <v>26</v>
      </c>
      <c r="C32" s="208"/>
      <c r="D32" s="187">
        <v>12593</v>
      </c>
      <c r="E32" s="188">
        <v>16993</v>
      </c>
      <c r="F32" s="188">
        <v>31184</v>
      </c>
      <c r="G32" s="188" t="s">
        <v>97</v>
      </c>
      <c r="H32" s="188">
        <v>9633</v>
      </c>
      <c r="I32" s="188">
        <v>5848</v>
      </c>
      <c r="J32" s="192">
        <v>3700</v>
      </c>
      <c r="K32" s="192">
        <v>3373</v>
      </c>
      <c r="L32" s="193">
        <v>2942</v>
      </c>
      <c r="M32" s="190" t="s">
        <v>224</v>
      </c>
      <c r="N32" s="192">
        <v>3309</v>
      </c>
      <c r="O32" s="195">
        <v>17</v>
      </c>
    </row>
    <row r="33" spans="1:15" ht="13.35" customHeight="1">
      <c r="A33" s="176"/>
      <c r="B33" s="207" t="s">
        <v>124</v>
      </c>
      <c r="C33" s="208"/>
      <c r="D33" s="187">
        <v>190438</v>
      </c>
      <c r="E33" s="188">
        <v>128142</v>
      </c>
      <c r="F33" s="188">
        <v>161908</v>
      </c>
      <c r="G33" s="188">
        <v>189236</v>
      </c>
      <c r="H33" s="188">
        <v>184311</v>
      </c>
      <c r="I33" s="188">
        <v>205176</v>
      </c>
      <c r="J33" s="192">
        <v>176400</v>
      </c>
      <c r="K33" s="192">
        <v>128994</v>
      </c>
      <c r="L33" s="193">
        <v>144755</v>
      </c>
      <c r="M33" s="190" t="s">
        <v>224</v>
      </c>
      <c r="N33" s="192">
        <v>80130</v>
      </c>
      <c r="O33" s="195">
        <v>414</v>
      </c>
    </row>
    <row r="34" spans="1:15" ht="13.35" customHeight="1">
      <c r="A34" s="176"/>
      <c r="B34" s="207" t="s">
        <v>83</v>
      </c>
      <c r="C34" s="208" t="s">
        <v>330</v>
      </c>
      <c r="D34" s="187">
        <v>65507</v>
      </c>
      <c r="E34" s="188">
        <v>48507</v>
      </c>
      <c r="F34" s="188">
        <v>138845</v>
      </c>
      <c r="G34" s="188">
        <v>77061</v>
      </c>
      <c r="H34" s="188">
        <v>50798</v>
      </c>
      <c r="I34" s="188">
        <v>29812</v>
      </c>
      <c r="J34" s="192">
        <v>30700</v>
      </c>
      <c r="K34" s="192" t="s">
        <v>224</v>
      </c>
      <c r="L34" s="193" t="s">
        <v>224</v>
      </c>
      <c r="M34" s="190" t="s">
        <v>224</v>
      </c>
      <c r="N34" s="192" t="s">
        <v>224</v>
      </c>
      <c r="O34" s="195" t="s">
        <v>109</v>
      </c>
    </row>
    <row r="35" spans="1:15" ht="13.35" customHeight="1">
      <c r="A35" s="176"/>
      <c r="B35" s="207" t="s">
        <v>135</v>
      </c>
      <c r="C35" s="208" t="s">
        <v>330</v>
      </c>
      <c r="D35" s="187" t="s">
        <v>97</v>
      </c>
      <c r="E35" s="188" t="s">
        <v>97</v>
      </c>
      <c r="F35" s="188" t="s">
        <v>97</v>
      </c>
      <c r="G35" s="188" t="s">
        <v>97</v>
      </c>
      <c r="H35" s="188">
        <v>29950</v>
      </c>
      <c r="I35" s="188" t="s">
        <v>97</v>
      </c>
      <c r="J35" s="188" t="s">
        <v>97</v>
      </c>
      <c r="K35" s="192" t="s">
        <v>224</v>
      </c>
      <c r="L35" s="193" t="s">
        <v>224</v>
      </c>
      <c r="M35" s="190" t="s">
        <v>224</v>
      </c>
      <c r="N35" s="192" t="s">
        <v>224</v>
      </c>
      <c r="O35" s="195" t="s">
        <v>109</v>
      </c>
    </row>
    <row r="36" spans="1:15" ht="13.35" customHeight="1">
      <c r="A36" s="176"/>
      <c r="B36" s="207" t="s">
        <v>317</v>
      </c>
      <c r="C36" s="208"/>
      <c r="D36" s="187">
        <v>283829</v>
      </c>
      <c r="E36" s="188">
        <v>264744</v>
      </c>
      <c r="F36" s="188">
        <v>380694</v>
      </c>
      <c r="G36" s="188">
        <v>356366</v>
      </c>
      <c r="H36" s="188">
        <v>514685</v>
      </c>
      <c r="I36" s="188">
        <v>446363</v>
      </c>
      <c r="J36" s="192">
        <v>551200</v>
      </c>
      <c r="K36" s="192">
        <v>440814</v>
      </c>
      <c r="L36" s="193">
        <v>545034</v>
      </c>
      <c r="M36" s="190" t="s">
        <v>224</v>
      </c>
      <c r="N36" s="192">
        <v>550909</v>
      </c>
      <c r="O36" s="195">
        <v>4694</v>
      </c>
    </row>
    <row r="37" spans="1:15" ht="13.35" customHeight="1">
      <c r="A37" s="176"/>
      <c r="B37" s="207" t="s">
        <v>316</v>
      </c>
      <c r="C37" s="208"/>
      <c r="D37" s="187" t="s">
        <v>97</v>
      </c>
      <c r="E37" s="188" t="s">
        <v>97</v>
      </c>
      <c r="F37" s="188" t="s">
        <v>97</v>
      </c>
      <c r="G37" s="188" t="s">
        <v>97</v>
      </c>
      <c r="H37" s="188">
        <v>12288</v>
      </c>
      <c r="I37" s="188" t="s">
        <v>97</v>
      </c>
      <c r="J37" s="188" t="s">
        <v>97</v>
      </c>
      <c r="K37" s="188">
        <v>291387</v>
      </c>
      <c r="L37" s="189">
        <v>30221</v>
      </c>
      <c r="M37" s="194" t="s">
        <v>97</v>
      </c>
      <c r="N37" s="188">
        <v>46069</v>
      </c>
      <c r="O37" s="191">
        <v>140</v>
      </c>
    </row>
    <row r="38" spans="1:15" ht="13.35" customHeight="1">
      <c r="A38" s="176"/>
      <c r="B38" s="207" t="s">
        <v>193</v>
      </c>
      <c r="C38" s="208"/>
      <c r="D38" s="187">
        <v>136320</v>
      </c>
      <c r="E38" s="188">
        <v>98908</v>
      </c>
      <c r="F38" s="188">
        <v>192760</v>
      </c>
      <c r="G38" s="188">
        <v>209805</v>
      </c>
      <c r="H38" s="188">
        <v>234184</v>
      </c>
      <c r="I38" s="188">
        <v>350072</v>
      </c>
      <c r="J38" s="192">
        <v>403500</v>
      </c>
      <c r="K38" s="192">
        <v>500900</v>
      </c>
      <c r="L38" s="193">
        <v>514359</v>
      </c>
      <c r="M38" s="190" t="s">
        <v>224</v>
      </c>
      <c r="N38" s="192">
        <v>519928</v>
      </c>
      <c r="O38" s="195">
        <v>5135</v>
      </c>
    </row>
    <row r="39" spans="1:15" ht="13.35" customHeight="1">
      <c r="A39" s="176"/>
      <c r="B39" s="207" t="s">
        <v>177</v>
      </c>
      <c r="C39" s="208"/>
      <c r="D39" s="187">
        <v>151277</v>
      </c>
      <c r="E39" s="188">
        <v>166377</v>
      </c>
      <c r="F39" s="188" t="s">
        <v>97</v>
      </c>
      <c r="G39" s="188">
        <v>179510</v>
      </c>
      <c r="H39" s="188">
        <v>116971</v>
      </c>
      <c r="I39" s="188">
        <v>120881</v>
      </c>
      <c r="J39" s="192">
        <v>210600</v>
      </c>
      <c r="K39" s="192">
        <v>109980</v>
      </c>
      <c r="L39" s="193">
        <v>104712</v>
      </c>
      <c r="M39" s="194" t="s">
        <v>97</v>
      </c>
      <c r="N39" s="192">
        <v>236724</v>
      </c>
      <c r="O39" s="195" t="s">
        <v>97</v>
      </c>
    </row>
    <row r="40" spans="1:15" ht="13.35" customHeight="1">
      <c r="A40" s="176"/>
      <c r="B40" s="207" t="s">
        <v>174</v>
      </c>
      <c r="C40" s="208"/>
      <c r="D40" s="187">
        <v>730955</v>
      </c>
      <c r="E40" s="188">
        <v>639352</v>
      </c>
      <c r="F40" s="188">
        <v>579631</v>
      </c>
      <c r="G40" s="188">
        <v>629123</v>
      </c>
      <c r="H40" s="188">
        <v>671919</v>
      </c>
      <c r="I40" s="188">
        <v>700787</v>
      </c>
      <c r="J40" s="192">
        <v>622500</v>
      </c>
      <c r="K40" s="192">
        <v>687950</v>
      </c>
      <c r="L40" s="193">
        <v>607208</v>
      </c>
      <c r="M40" s="194" t="s">
        <v>97</v>
      </c>
      <c r="N40" s="192">
        <v>963088</v>
      </c>
      <c r="O40" s="195">
        <v>7078</v>
      </c>
    </row>
    <row r="41" spans="1:15" ht="13.35" customHeight="1">
      <c r="A41" s="176"/>
      <c r="B41" s="207" t="s">
        <v>258</v>
      </c>
      <c r="C41" s="208"/>
      <c r="D41" s="187">
        <v>121889</v>
      </c>
      <c r="E41" s="188">
        <v>153651</v>
      </c>
      <c r="F41" s="188">
        <v>187263</v>
      </c>
      <c r="G41" s="188">
        <v>145263</v>
      </c>
      <c r="H41" s="188">
        <v>298822</v>
      </c>
      <c r="I41" s="188">
        <v>280618</v>
      </c>
      <c r="J41" s="192">
        <v>303900</v>
      </c>
      <c r="K41" s="192">
        <v>190423</v>
      </c>
      <c r="L41" s="193">
        <v>173561</v>
      </c>
      <c r="M41" s="194" t="s">
        <v>97</v>
      </c>
      <c r="N41" s="192">
        <v>190150</v>
      </c>
      <c r="O41" s="195">
        <v>1482</v>
      </c>
    </row>
    <row r="42" spans="1:15" ht="13.35" customHeight="1">
      <c r="A42" s="176"/>
      <c r="B42" s="207" t="s">
        <v>318</v>
      </c>
      <c r="C42" s="208" t="s">
        <v>331</v>
      </c>
      <c r="D42" s="187">
        <v>8326</v>
      </c>
      <c r="E42" s="188">
        <v>3353</v>
      </c>
      <c r="F42" s="188">
        <v>4100</v>
      </c>
      <c r="G42" s="188">
        <v>4920</v>
      </c>
      <c r="H42" s="188">
        <v>4740</v>
      </c>
      <c r="I42" s="188">
        <v>177840</v>
      </c>
      <c r="J42" s="192">
        <v>189200</v>
      </c>
      <c r="K42" s="192">
        <v>225285</v>
      </c>
      <c r="L42" s="193">
        <v>204113</v>
      </c>
      <c r="M42" s="190" t="s">
        <v>224</v>
      </c>
      <c r="N42" s="192">
        <v>117075</v>
      </c>
      <c r="O42" s="195">
        <v>582</v>
      </c>
    </row>
    <row r="43" spans="1:15" ht="13.35" customHeight="1" thickBot="1">
      <c r="A43" s="210"/>
      <c r="B43" s="211" t="s">
        <v>35</v>
      </c>
      <c r="C43" s="212"/>
      <c r="D43" s="213">
        <v>488572</v>
      </c>
      <c r="E43" s="214">
        <v>408052</v>
      </c>
      <c r="F43" s="214" t="s">
        <v>97</v>
      </c>
      <c r="G43" s="214">
        <v>700253</v>
      </c>
      <c r="H43" s="214">
        <v>668609</v>
      </c>
      <c r="I43" s="214">
        <v>877727</v>
      </c>
      <c r="J43" s="215">
        <v>882300</v>
      </c>
      <c r="K43" s="215">
        <v>546052</v>
      </c>
      <c r="L43" s="216" t="s">
        <v>97</v>
      </c>
      <c r="M43" s="217" t="s">
        <v>97</v>
      </c>
      <c r="N43" s="217" t="s">
        <v>97</v>
      </c>
      <c r="O43" s="218" t="s">
        <v>97</v>
      </c>
    </row>
    <row r="44" spans="1:15" s="484" customFormat="1" ht="12.95" customHeight="1">
      <c r="A44" s="484" t="s">
        <v>351</v>
      </c>
      <c r="C44" s="485"/>
      <c r="D44" s="485"/>
      <c r="N44" s="485"/>
      <c r="O44" s="485"/>
    </row>
    <row r="45" spans="1:15" s="2" customFormat="1" ht="6.6" customHeight="1"/>
    <row r="46" spans="1:15">
      <c r="A46" s="2" t="s">
        <v>379</v>
      </c>
      <c r="B46" s="2"/>
    </row>
    <row r="47" spans="1:15">
      <c r="A47" s="2"/>
      <c r="B47" s="2" t="s">
        <v>380</v>
      </c>
    </row>
    <row r="48" spans="1:15">
      <c r="A48" s="2"/>
      <c r="B48" s="150" t="s">
        <v>354</v>
      </c>
    </row>
    <row r="49" spans="1:2">
      <c r="A49" s="2" t="s">
        <v>168</v>
      </c>
      <c r="B49" s="2" t="s">
        <v>355</v>
      </c>
    </row>
  </sheetData>
  <mergeCells count="5">
    <mergeCell ref="A2:C3"/>
    <mergeCell ref="L2:M2"/>
    <mergeCell ref="A4:B4"/>
    <mergeCell ref="A5:B5"/>
    <mergeCell ref="A15:B15"/>
  </mergeCells>
  <phoneticPr fontId="2"/>
  <pageMargins left="0.98425196850393704" right="0.98425196850393704" top="0.39370078740157483" bottom="0.39370078740157483" header="0.51181102362204722" footer="0.19685039370078741"/>
  <pageSetup paperSize="9" scale="82" firstPageNumber="0" orientation="landscape" r:id="rId1"/>
  <headerFooter alignWithMargins="0">
    <oddFooter>&amp;R&amp;"ＭＳ Ｐ明朝,標準"&amp;10－２９－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view="pageBreakPreview" zoomScaleNormal="100" zoomScaleSheetLayoutView="100" workbookViewId="0">
      <selection activeCell="K18" sqref="K18"/>
    </sheetView>
  </sheetViews>
  <sheetFormatPr defaultRowHeight="12"/>
  <cols>
    <col min="1" max="2" width="5.625" style="71" customWidth="1"/>
    <col min="3" max="12" width="9.875" style="71" customWidth="1"/>
    <col min="13" max="13" width="11" style="71" customWidth="1"/>
    <col min="14" max="14" width="1.75" style="71" customWidth="1"/>
    <col min="15" max="15" width="9.875" style="71" customWidth="1"/>
    <col min="16" max="16" width="10.25" style="71" hidden="1" customWidth="1"/>
    <col min="17" max="16384" width="9" style="71"/>
  </cols>
  <sheetData>
    <row r="1" spans="1:18" s="1" customFormat="1" ht="16.5" customHeight="1">
      <c r="A1" s="402" t="s">
        <v>320</v>
      </c>
      <c r="B1" s="152"/>
      <c r="C1" s="152"/>
      <c r="D1" s="152"/>
      <c r="E1" s="152"/>
      <c r="K1" s="3"/>
      <c r="L1" s="3"/>
    </row>
    <row r="2" spans="1:18" s="1" customFormat="1" ht="16.5" customHeight="1">
      <c r="A2" s="86" t="s">
        <v>147</v>
      </c>
      <c r="B2" s="87"/>
      <c r="O2" s="7" t="s">
        <v>188</v>
      </c>
    </row>
    <row r="3" spans="1:18" s="1" customFormat="1" ht="14.25" thickBot="1">
      <c r="A3" s="501" t="s">
        <v>159</v>
      </c>
      <c r="B3" s="502"/>
      <c r="C3" s="143" t="s">
        <v>132</v>
      </c>
      <c r="D3" s="120" t="s">
        <v>272</v>
      </c>
      <c r="E3" s="120" t="s">
        <v>289</v>
      </c>
      <c r="F3" s="120" t="s">
        <v>2</v>
      </c>
      <c r="G3" s="120" t="s">
        <v>113</v>
      </c>
      <c r="H3" s="120" t="s">
        <v>287</v>
      </c>
      <c r="I3" s="120" t="s">
        <v>12</v>
      </c>
      <c r="J3" s="120" t="s">
        <v>276</v>
      </c>
      <c r="K3" s="120" t="s">
        <v>176</v>
      </c>
      <c r="L3" s="120" t="s">
        <v>49</v>
      </c>
      <c r="M3" s="147" t="s">
        <v>11</v>
      </c>
      <c r="N3" s="122"/>
      <c r="O3" s="123" t="s">
        <v>259</v>
      </c>
    </row>
    <row r="4" spans="1:18" s="1" customFormat="1" ht="13.5">
      <c r="A4" s="417" t="s">
        <v>264</v>
      </c>
      <c r="B4" s="418" t="s">
        <v>358</v>
      </c>
      <c r="C4" s="466">
        <v>26</v>
      </c>
      <c r="D4" s="467">
        <v>16</v>
      </c>
      <c r="E4" s="467">
        <v>20</v>
      </c>
      <c r="F4" s="467">
        <v>11</v>
      </c>
      <c r="G4" s="467">
        <v>56</v>
      </c>
      <c r="H4" s="467">
        <v>126</v>
      </c>
      <c r="I4" s="467">
        <v>63</v>
      </c>
      <c r="J4" s="467">
        <v>109</v>
      </c>
      <c r="K4" s="467">
        <v>15</v>
      </c>
      <c r="L4" s="467">
        <v>29</v>
      </c>
      <c r="M4" s="487">
        <v>28</v>
      </c>
      <c r="N4" s="122"/>
      <c r="O4" s="468">
        <v>497</v>
      </c>
      <c r="P4" s="131"/>
    </row>
    <row r="5" spans="1:18" s="1" customFormat="1" ht="13.5">
      <c r="A5" s="422"/>
      <c r="B5" s="125" t="s">
        <v>359</v>
      </c>
      <c r="C5" s="469">
        <v>28</v>
      </c>
      <c r="D5" s="244">
        <v>14</v>
      </c>
      <c r="E5" s="244">
        <v>18</v>
      </c>
      <c r="F5" s="244">
        <v>13</v>
      </c>
      <c r="G5" s="244">
        <v>38</v>
      </c>
      <c r="H5" s="244">
        <v>105</v>
      </c>
      <c r="I5" s="244">
        <v>78</v>
      </c>
      <c r="J5" s="244">
        <v>108</v>
      </c>
      <c r="K5" s="244">
        <v>21</v>
      </c>
      <c r="L5" s="244">
        <v>32</v>
      </c>
      <c r="M5" s="488">
        <v>43</v>
      </c>
      <c r="N5" s="122"/>
      <c r="O5" s="404">
        <v>496</v>
      </c>
      <c r="P5" s="131"/>
    </row>
    <row r="6" spans="1:18" s="1" customFormat="1" ht="13.5">
      <c r="A6" s="124"/>
      <c r="B6" s="125" t="s">
        <v>277</v>
      </c>
      <c r="C6" s="243">
        <v>30</v>
      </c>
      <c r="D6" s="244">
        <v>16</v>
      </c>
      <c r="E6" s="244">
        <v>23</v>
      </c>
      <c r="F6" s="244">
        <v>14</v>
      </c>
      <c r="G6" s="244">
        <v>44</v>
      </c>
      <c r="H6" s="244">
        <v>106</v>
      </c>
      <c r="I6" s="244">
        <v>92</v>
      </c>
      <c r="J6" s="244">
        <v>109</v>
      </c>
      <c r="K6" s="244">
        <v>24</v>
      </c>
      <c r="L6" s="244">
        <v>41</v>
      </c>
      <c r="M6" s="247">
        <v>82</v>
      </c>
      <c r="N6" s="403"/>
      <c r="O6" s="404">
        <f t="shared" ref="O6:O13" si="0">SUM(C6:M6)</f>
        <v>581</v>
      </c>
      <c r="P6" s="131">
        <f t="shared" ref="P6:P14" si="1">SUM(C6:L6)</f>
        <v>499</v>
      </c>
    </row>
    <row r="7" spans="1:18" s="1" customFormat="1" ht="13.5">
      <c r="A7" s="124"/>
      <c r="B7" s="125" t="s">
        <v>271</v>
      </c>
      <c r="C7" s="243">
        <v>30</v>
      </c>
      <c r="D7" s="244">
        <v>15</v>
      </c>
      <c r="E7" s="244">
        <v>25</v>
      </c>
      <c r="F7" s="244">
        <v>13</v>
      </c>
      <c r="G7" s="244">
        <v>32</v>
      </c>
      <c r="H7" s="244">
        <v>68</v>
      </c>
      <c r="I7" s="244">
        <v>94</v>
      </c>
      <c r="J7" s="244">
        <v>84</v>
      </c>
      <c r="K7" s="244">
        <v>33</v>
      </c>
      <c r="L7" s="244">
        <v>47</v>
      </c>
      <c r="M7" s="247">
        <v>95</v>
      </c>
      <c r="N7" s="403"/>
      <c r="O7" s="404">
        <f t="shared" si="0"/>
        <v>536</v>
      </c>
      <c r="P7" s="131">
        <f t="shared" si="1"/>
        <v>441</v>
      </c>
      <c r="Q7" s="176"/>
    </row>
    <row r="8" spans="1:18" s="1" customFormat="1" ht="13.5">
      <c r="A8" s="124"/>
      <c r="B8" s="125" t="s">
        <v>155</v>
      </c>
      <c r="C8" s="243">
        <v>39</v>
      </c>
      <c r="D8" s="244">
        <v>14</v>
      </c>
      <c r="E8" s="244">
        <v>25</v>
      </c>
      <c r="F8" s="244">
        <v>12</v>
      </c>
      <c r="G8" s="244">
        <v>33</v>
      </c>
      <c r="H8" s="244">
        <v>62</v>
      </c>
      <c r="I8" s="244">
        <v>93</v>
      </c>
      <c r="J8" s="244">
        <v>98</v>
      </c>
      <c r="K8" s="244">
        <v>26</v>
      </c>
      <c r="L8" s="244">
        <v>54</v>
      </c>
      <c r="M8" s="247">
        <v>93</v>
      </c>
      <c r="N8" s="403"/>
      <c r="O8" s="404">
        <f t="shared" si="0"/>
        <v>549</v>
      </c>
      <c r="P8" s="131">
        <f t="shared" si="1"/>
        <v>456</v>
      </c>
    </row>
    <row r="9" spans="1:18" s="1" customFormat="1" ht="13.5">
      <c r="A9" s="124"/>
      <c r="B9" s="125" t="s">
        <v>32</v>
      </c>
      <c r="C9" s="243">
        <v>35</v>
      </c>
      <c r="D9" s="244">
        <v>15</v>
      </c>
      <c r="E9" s="244">
        <v>22</v>
      </c>
      <c r="F9" s="244">
        <v>9</v>
      </c>
      <c r="G9" s="244">
        <v>30</v>
      </c>
      <c r="H9" s="244">
        <v>60</v>
      </c>
      <c r="I9" s="244">
        <v>102</v>
      </c>
      <c r="J9" s="244">
        <v>99</v>
      </c>
      <c r="K9" s="244">
        <v>29</v>
      </c>
      <c r="L9" s="244">
        <v>54</v>
      </c>
      <c r="M9" s="247">
        <v>101</v>
      </c>
      <c r="N9" s="403"/>
      <c r="O9" s="404">
        <f t="shared" si="0"/>
        <v>556</v>
      </c>
      <c r="P9" s="131">
        <f t="shared" si="1"/>
        <v>455</v>
      </c>
    </row>
    <row r="10" spans="1:18" s="1" customFormat="1" ht="13.5">
      <c r="A10" s="124" t="s">
        <v>261</v>
      </c>
      <c r="B10" s="125" t="s">
        <v>216</v>
      </c>
      <c r="C10" s="243">
        <v>29</v>
      </c>
      <c r="D10" s="244">
        <v>12</v>
      </c>
      <c r="E10" s="244">
        <v>16</v>
      </c>
      <c r="F10" s="244">
        <v>8</v>
      </c>
      <c r="G10" s="244">
        <v>20</v>
      </c>
      <c r="H10" s="244">
        <v>37</v>
      </c>
      <c r="I10" s="244">
        <v>86</v>
      </c>
      <c r="J10" s="244">
        <v>95</v>
      </c>
      <c r="K10" s="244">
        <v>28</v>
      </c>
      <c r="L10" s="244">
        <v>55</v>
      </c>
      <c r="M10" s="247">
        <v>85</v>
      </c>
      <c r="N10" s="403"/>
      <c r="O10" s="404">
        <f t="shared" si="0"/>
        <v>471</v>
      </c>
      <c r="P10" s="131">
        <f t="shared" si="1"/>
        <v>386</v>
      </c>
    </row>
    <row r="11" spans="1:18" s="1" customFormat="1" ht="13.5">
      <c r="A11" s="124"/>
      <c r="B11" s="125" t="s">
        <v>182</v>
      </c>
      <c r="C11" s="243">
        <v>20</v>
      </c>
      <c r="D11" s="244">
        <v>7</v>
      </c>
      <c r="E11" s="244">
        <v>13</v>
      </c>
      <c r="F11" s="244">
        <v>7</v>
      </c>
      <c r="G11" s="244">
        <v>11</v>
      </c>
      <c r="H11" s="244">
        <v>40</v>
      </c>
      <c r="I11" s="244">
        <v>69</v>
      </c>
      <c r="J11" s="244">
        <v>95</v>
      </c>
      <c r="K11" s="244">
        <v>24</v>
      </c>
      <c r="L11" s="244">
        <v>48</v>
      </c>
      <c r="M11" s="247">
        <v>63</v>
      </c>
      <c r="N11" s="403"/>
      <c r="O11" s="404">
        <f t="shared" si="0"/>
        <v>397</v>
      </c>
      <c r="P11" s="131">
        <f t="shared" si="1"/>
        <v>334</v>
      </c>
    </row>
    <row r="12" spans="1:18" s="1" customFormat="1" ht="13.5">
      <c r="A12" s="124"/>
      <c r="B12" s="125" t="s">
        <v>37</v>
      </c>
      <c r="C12" s="243">
        <v>16</v>
      </c>
      <c r="D12" s="244">
        <v>4</v>
      </c>
      <c r="E12" s="244">
        <v>10</v>
      </c>
      <c r="F12" s="244">
        <v>6</v>
      </c>
      <c r="G12" s="244">
        <v>9</v>
      </c>
      <c r="H12" s="244">
        <v>26</v>
      </c>
      <c r="I12" s="244">
        <v>50</v>
      </c>
      <c r="J12" s="244">
        <v>66</v>
      </c>
      <c r="K12" s="244">
        <v>19</v>
      </c>
      <c r="L12" s="244">
        <v>34</v>
      </c>
      <c r="M12" s="247">
        <v>46</v>
      </c>
      <c r="N12" s="403"/>
      <c r="O12" s="404">
        <f t="shared" si="0"/>
        <v>286</v>
      </c>
      <c r="P12" s="405">
        <f t="shared" si="1"/>
        <v>240</v>
      </c>
      <c r="Q12" s="3"/>
    </row>
    <row r="13" spans="1:18" s="1" customFormat="1" ht="13.5">
      <c r="A13" s="124"/>
      <c r="B13" s="125" t="s">
        <v>250</v>
      </c>
      <c r="C13" s="406">
        <v>14</v>
      </c>
      <c r="D13" s="407">
        <v>1</v>
      </c>
      <c r="E13" s="407">
        <v>5</v>
      </c>
      <c r="F13" s="407">
        <v>4</v>
      </c>
      <c r="G13" s="407">
        <v>7</v>
      </c>
      <c r="H13" s="407">
        <v>12</v>
      </c>
      <c r="I13" s="407">
        <v>38</v>
      </c>
      <c r="J13" s="407">
        <v>46</v>
      </c>
      <c r="K13" s="407">
        <v>16</v>
      </c>
      <c r="L13" s="407">
        <v>26</v>
      </c>
      <c r="M13" s="247">
        <v>40</v>
      </c>
      <c r="N13" s="408"/>
      <c r="O13" s="404">
        <f t="shared" si="0"/>
        <v>209</v>
      </c>
      <c r="P13" s="131">
        <f t="shared" si="1"/>
        <v>169</v>
      </c>
      <c r="Q13" s="3"/>
      <c r="R13" s="70"/>
    </row>
    <row r="14" spans="1:18" s="1" customFormat="1" ht="13.5">
      <c r="A14" s="409"/>
      <c r="B14" s="410" t="s">
        <v>164</v>
      </c>
      <c r="C14" s="411">
        <v>12</v>
      </c>
      <c r="D14" s="412">
        <v>1</v>
      </c>
      <c r="E14" s="412">
        <v>6</v>
      </c>
      <c r="F14" s="412">
        <v>4</v>
      </c>
      <c r="G14" s="412">
        <v>5</v>
      </c>
      <c r="H14" s="412">
        <v>10</v>
      </c>
      <c r="I14" s="412">
        <v>27</v>
      </c>
      <c r="J14" s="412">
        <v>28</v>
      </c>
      <c r="K14" s="412">
        <v>11</v>
      </c>
      <c r="L14" s="412">
        <v>23</v>
      </c>
      <c r="M14" s="413">
        <v>28</v>
      </c>
      <c r="N14" s="408"/>
      <c r="O14" s="414">
        <v>153</v>
      </c>
      <c r="P14" s="131">
        <f t="shared" si="1"/>
        <v>127</v>
      </c>
    </row>
    <row r="15" spans="1:18" s="2" customFormat="1" ht="16.5" customHeight="1">
      <c r="A15" s="150" t="s">
        <v>336</v>
      </c>
      <c r="B15" s="415"/>
    </row>
    <row r="16" spans="1:18" s="2" customFormat="1" ht="16.5" customHeight="1">
      <c r="A16" s="23"/>
      <c r="B16" s="23"/>
      <c r="C16" s="23"/>
      <c r="D16" s="23"/>
      <c r="E16" s="23"/>
      <c r="F16" s="23"/>
      <c r="G16" s="23"/>
    </row>
    <row r="35" spans="17:17">
      <c r="Q35" s="416"/>
    </row>
  </sheetData>
  <mergeCells count="1">
    <mergeCell ref="A3:B3"/>
  </mergeCells>
  <phoneticPr fontId="2"/>
  <pageMargins left="0.98425196850393704" right="0.70866141732283472" top="0.59055118110236227" bottom="0.39370078740157483" header="0.51181102362204722" footer="0.19685039370078741"/>
  <pageSetup paperSize="9" scale="98" firstPageNumber="0" orientation="landscape" r:id="rId1"/>
  <headerFooter alignWithMargins="0">
    <oddFooter>&amp;R&amp;"ＭＳ Ｐ明朝,標準"&amp;10－２１－</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
  <sheetViews>
    <sheetView view="pageBreakPreview" topLeftCell="H1" zoomScaleNormal="100" zoomScaleSheetLayoutView="100" workbookViewId="0">
      <selection activeCell="Q21" sqref="Q21:R21"/>
    </sheetView>
  </sheetViews>
  <sheetFormatPr defaultRowHeight="13.5"/>
  <cols>
    <col min="1" max="1" width="2.625" style="1" customWidth="1"/>
    <col min="2" max="2" width="12.125" style="1" customWidth="1"/>
    <col min="3" max="8" width="5.375" style="1" customWidth="1"/>
    <col min="9" max="9" width="5.125" style="1" customWidth="1"/>
    <col min="10" max="10" width="4.75" style="1" customWidth="1"/>
    <col min="11" max="11" width="5.125" style="1" hidden="1" customWidth="1"/>
    <col min="12" max="12" width="4.75" style="1" hidden="1" customWidth="1"/>
    <col min="13" max="13" width="5.125" style="1" customWidth="1"/>
    <col min="14" max="14" width="4.75" style="1" customWidth="1"/>
    <col min="15" max="15" width="5.125" style="1" hidden="1" customWidth="1"/>
    <col min="16" max="16" width="4.75" style="1" hidden="1" customWidth="1"/>
    <col min="17" max="17" width="5.125" style="1" customWidth="1"/>
    <col min="18" max="18" width="4.75" style="1" customWidth="1"/>
    <col min="19" max="19" width="5.125" style="1" customWidth="1"/>
    <col min="20" max="20" width="4.75" style="1" customWidth="1"/>
    <col min="21" max="21" width="5.125" style="1" customWidth="1"/>
    <col min="22" max="22" width="4.75" style="1" customWidth="1"/>
    <col min="23" max="23" width="5.125" style="1" customWidth="1"/>
    <col min="24" max="24" width="4.75" style="1" customWidth="1"/>
    <col min="25" max="25" width="5.125" style="1" customWidth="1"/>
    <col min="26" max="26" width="4.75" style="1" customWidth="1"/>
    <col min="27" max="27" width="5.125" style="1" customWidth="1"/>
    <col min="28" max="28" width="4.75" style="1" customWidth="1"/>
    <col min="29" max="29" width="5.125" style="1" customWidth="1"/>
    <col min="30" max="30" width="4.75" style="1" customWidth="1"/>
    <col min="31" max="31" width="5.125" style="1" customWidth="1"/>
    <col min="32" max="32" width="4.75" style="1" customWidth="1"/>
    <col min="33" max="16384" width="9" style="1"/>
  </cols>
  <sheetData>
    <row r="1" spans="1:32" ht="16.5" customHeight="1">
      <c r="A1" s="152" t="s">
        <v>79</v>
      </c>
      <c r="B1" s="152"/>
      <c r="C1" s="152"/>
      <c r="D1" s="152"/>
      <c r="E1" s="152"/>
      <c r="F1" s="152"/>
      <c r="G1" s="152"/>
      <c r="H1" s="152"/>
      <c r="I1" s="152"/>
      <c r="P1" s="3"/>
      <c r="Q1" s="3"/>
    </row>
    <row r="2" spans="1:32" ht="16.5" customHeight="1">
      <c r="A2" s="152" t="s">
        <v>270</v>
      </c>
      <c r="B2" s="152"/>
      <c r="C2" s="152"/>
      <c r="D2" s="152"/>
      <c r="E2" s="152"/>
      <c r="F2" s="152"/>
      <c r="G2" s="152"/>
      <c r="H2" s="152"/>
      <c r="I2" s="285"/>
      <c r="AD2" s="7"/>
      <c r="AE2" s="7"/>
      <c r="AF2" s="7" t="s">
        <v>300</v>
      </c>
    </row>
    <row r="3" spans="1:32" ht="15.75" customHeight="1">
      <c r="A3" s="503" t="s">
        <v>296</v>
      </c>
      <c r="B3" s="504"/>
      <c r="C3" s="513" t="s">
        <v>361</v>
      </c>
      <c r="D3" s="514"/>
      <c r="E3" s="514" t="s">
        <v>362</v>
      </c>
      <c r="F3" s="514"/>
      <c r="G3" s="514" t="s">
        <v>363</v>
      </c>
      <c r="H3" s="509"/>
      <c r="I3" s="509" t="s">
        <v>251</v>
      </c>
      <c r="J3" s="510"/>
      <c r="K3" s="509" t="s">
        <v>305</v>
      </c>
      <c r="L3" s="510"/>
      <c r="M3" s="509" t="s">
        <v>88</v>
      </c>
      <c r="N3" s="510"/>
      <c r="O3" s="509" t="s">
        <v>208</v>
      </c>
      <c r="P3" s="510"/>
      <c r="Q3" s="509" t="s">
        <v>138</v>
      </c>
      <c r="R3" s="510"/>
      <c r="S3" s="509" t="s">
        <v>78</v>
      </c>
      <c r="T3" s="510"/>
      <c r="U3" s="509" t="s">
        <v>148</v>
      </c>
      <c r="V3" s="510"/>
      <c r="W3" s="509" t="s">
        <v>299</v>
      </c>
      <c r="X3" s="510"/>
      <c r="Y3" s="517" t="s">
        <v>304</v>
      </c>
      <c r="Z3" s="517"/>
      <c r="AA3" s="517"/>
      <c r="AB3" s="517"/>
      <c r="AC3" s="509" t="s">
        <v>273</v>
      </c>
      <c r="AD3" s="510"/>
      <c r="AE3" s="509" t="s">
        <v>121</v>
      </c>
      <c r="AF3" s="518"/>
    </row>
    <row r="4" spans="1:32" ht="14.25" customHeight="1">
      <c r="A4" s="507"/>
      <c r="B4" s="508"/>
      <c r="C4" s="515"/>
      <c r="D4" s="516"/>
      <c r="E4" s="516"/>
      <c r="F4" s="516"/>
      <c r="G4" s="516"/>
      <c r="H4" s="511"/>
      <c r="I4" s="511"/>
      <c r="J4" s="512"/>
      <c r="K4" s="511"/>
      <c r="L4" s="512"/>
      <c r="M4" s="511"/>
      <c r="N4" s="512"/>
      <c r="O4" s="511"/>
      <c r="P4" s="512"/>
      <c r="Q4" s="511"/>
      <c r="R4" s="512"/>
      <c r="S4" s="511"/>
      <c r="T4" s="512"/>
      <c r="U4" s="511"/>
      <c r="V4" s="512"/>
      <c r="W4" s="511"/>
      <c r="X4" s="512"/>
      <c r="Y4" s="520" t="s">
        <v>237</v>
      </c>
      <c r="Z4" s="521"/>
      <c r="AA4" s="594" t="s">
        <v>44</v>
      </c>
      <c r="AB4" s="595"/>
      <c r="AC4" s="511"/>
      <c r="AD4" s="512"/>
      <c r="AE4" s="511"/>
      <c r="AF4" s="519"/>
    </row>
    <row r="5" spans="1:32" ht="18.95" customHeight="1">
      <c r="A5" s="590" t="s">
        <v>93</v>
      </c>
      <c r="B5" s="591"/>
      <c r="C5" s="592">
        <v>227</v>
      </c>
      <c r="D5" s="593"/>
      <c r="E5" s="592">
        <v>709</v>
      </c>
      <c r="F5" s="593"/>
      <c r="G5" s="592">
        <v>907</v>
      </c>
      <c r="H5" s="593"/>
      <c r="I5" s="592">
        <v>892</v>
      </c>
      <c r="J5" s="593"/>
      <c r="K5" s="593">
        <v>737</v>
      </c>
      <c r="L5" s="593"/>
      <c r="M5" s="586">
        <v>754</v>
      </c>
      <c r="N5" s="586"/>
      <c r="O5" s="586">
        <v>675</v>
      </c>
      <c r="P5" s="586"/>
      <c r="Q5" s="586">
        <v>630</v>
      </c>
      <c r="R5" s="586"/>
      <c r="S5" s="586">
        <v>573</v>
      </c>
      <c r="T5" s="586"/>
      <c r="U5" s="586">
        <v>547</v>
      </c>
      <c r="V5" s="586"/>
      <c r="W5" s="586">
        <v>525</v>
      </c>
      <c r="X5" s="586"/>
      <c r="Y5" s="587">
        <v>532</v>
      </c>
      <c r="Z5" s="588"/>
      <c r="AA5" s="588">
        <v>115</v>
      </c>
      <c r="AB5" s="589"/>
      <c r="AC5" s="586">
        <v>644</v>
      </c>
      <c r="AD5" s="586"/>
      <c r="AE5" s="580">
        <v>635</v>
      </c>
      <c r="AF5" s="581"/>
    </row>
    <row r="6" spans="1:32" ht="18.95" customHeight="1">
      <c r="A6" s="582" t="s">
        <v>108</v>
      </c>
      <c r="B6" s="583"/>
      <c r="C6" s="584">
        <v>170</v>
      </c>
      <c r="D6" s="585"/>
      <c r="E6" s="584">
        <v>506</v>
      </c>
      <c r="F6" s="585"/>
      <c r="G6" s="584">
        <v>715</v>
      </c>
      <c r="H6" s="585"/>
      <c r="I6" s="584">
        <v>765</v>
      </c>
      <c r="J6" s="585"/>
      <c r="K6" s="585">
        <v>608</v>
      </c>
      <c r="L6" s="585"/>
      <c r="M6" s="577">
        <v>635</v>
      </c>
      <c r="N6" s="577"/>
      <c r="O6" s="577">
        <v>564</v>
      </c>
      <c r="P6" s="577"/>
      <c r="Q6" s="577">
        <v>516</v>
      </c>
      <c r="R6" s="577"/>
      <c r="S6" s="577">
        <v>465</v>
      </c>
      <c r="T6" s="577"/>
      <c r="U6" s="577">
        <v>439</v>
      </c>
      <c r="V6" s="577"/>
      <c r="W6" s="577">
        <v>418</v>
      </c>
      <c r="X6" s="577"/>
      <c r="Y6" s="574">
        <v>422</v>
      </c>
      <c r="Z6" s="575"/>
      <c r="AA6" s="575">
        <v>81</v>
      </c>
      <c r="AB6" s="576"/>
      <c r="AC6" s="577">
        <v>506</v>
      </c>
      <c r="AD6" s="577"/>
      <c r="AE6" s="578">
        <v>498</v>
      </c>
      <c r="AF6" s="579"/>
    </row>
    <row r="7" spans="1:32" ht="18.95" customHeight="1">
      <c r="A7" s="395"/>
      <c r="B7" s="396" t="s">
        <v>56</v>
      </c>
      <c r="C7" s="553">
        <v>102</v>
      </c>
      <c r="D7" s="554"/>
      <c r="E7" s="553">
        <v>270</v>
      </c>
      <c r="F7" s="554"/>
      <c r="G7" s="553">
        <v>265</v>
      </c>
      <c r="H7" s="554"/>
      <c r="I7" s="553">
        <v>231</v>
      </c>
      <c r="J7" s="554"/>
      <c r="K7" s="554">
        <v>187</v>
      </c>
      <c r="L7" s="554"/>
      <c r="M7" s="555">
        <v>170</v>
      </c>
      <c r="N7" s="555"/>
      <c r="O7" s="555">
        <v>161</v>
      </c>
      <c r="P7" s="555"/>
      <c r="Q7" s="555">
        <v>162</v>
      </c>
      <c r="R7" s="555"/>
      <c r="S7" s="555">
        <v>154</v>
      </c>
      <c r="T7" s="555"/>
      <c r="U7" s="555">
        <v>153</v>
      </c>
      <c r="V7" s="555"/>
      <c r="W7" s="555">
        <v>151</v>
      </c>
      <c r="X7" s="555"/>
      <c r="Y7" s="556">
        <v>134</v>
      </c>
      <c r="Z7" s="557"/>
      <c r="AA7" s="557">
        <v>40</v>
      </c>
      <c r="AB7" s="562"/>
      <c r="AC7" s="555">
        <v>188</v>
      </c>
      <c r="AD7" s="555"/>
      <c r="AE7" s="563">
        <v>176</v>
      </c>
      <c r="AF7" s="564"/>
    </row>
    <row r="8" spans="1:32" ht="18.95" customHeight="1">
      <c r="A8" s="176"/>
      <c r="B8" s="397" t="s">
        <v>227</v>
      </c>
      <c r="C8" s="541">
        <v>4</v>
      </c>
      <c r="D8" s="540"/>
      <c r="E8" s="541">
        <v>0</v>
      </c>
      <c r="F8" s="540"/>
      <c r="G8" s="541">
        <v>5</v>
      </c>
      <c r="H8" s="540"/>
      <c r="I8" s="541">
        <v>1</v>
      </c>
      <c r="J8" s="540"/>
      <c r="K8" s="540">
        <v>1</v>
      </c>
      <c r="L8" s="540"/>
      <c r="M8" s="547">
        <v>1</v>
      </c>
      <c r="N8" s="547"/>
      <c r="O8" s="547">
        <v>2</v>
      </c>
      <c r="P8" s="547"/>
      <c r="Q8" s="547">
        <v>2</v>
      </c>
      <c r="R8" s="547"/>
      <c r="S8" s="547">
        <v>2</v>
      </c>
      <c r="T8" s="547"/>
      <c r="U8" s="547">
        <v>1</v>
      </c>
      <c r="V8" s="547"/>
      <c r="W8" s="547">
        <v>1</v>
      </c>
      <c r="X8" s="547"/>
      <c r="Y8" s="550">
        <v>2</v>
      </c>
      <c r="Z8" s="545"/>
      <c r="AA8" s="538" t="s">
        <v>241</v>
      </c>
      <c r="AB8" s="539"/>
      <c r="AC8" s="547">
        <v>2</v>
      </c>
      <c r="AD8" s="547"/>
      <c r="AE8" s="548">
        <v>1</v>
      </c>
      <c r="AF8" s="549"/>
    </row>
    <row r="9" spans="1:32" ht="18.95" customHeight="1">
      <c r="A9" s="176"/>
      <c r="B9" s="397" t="s">
        <v>180</v>
      </c>
      <c r="C9" s="541">
        <v>2</v>
      </c>
      <c r="D9" s="540"/>
      <c r="E9" s="541">
        <v>2</v>
      </c>
      <c r="F9" s="540"/>
      <c r="G9" s="541">
        <v>10</v>
      </c>
      <c r="H9" s="540"/>
      <c r="I9" s="541">
        <v>10</v>
      </c>
      <c r="J9" s="540"/>
      <c r="K9" s="540">
        <v>7</v>
      </c>
      <c r="L9" s="540"/>
      <c r="M9" s="547">
        <v>8</v>
      </c>
      <c r="N9" s="547"/>
      <c r="O9" s="547">
        <v>12</v>
      </c>
      <c r="P9" s="547"/>
      <c r="Q9" s="547">
        <v>12</v>
      </c>
      <c r="R9" s="547"/>
      <c r="S9" s="547">
        <v>12</v>
      </c>
      <c r="T9" s="547"/>
      <c r="U9" s="547">
        <v>12</v>
      </c>
      <c r="V9" s="547"/>
      <c r="W9" s="547">
        <v>13</v>
      </c>
      <c r="X9" s="547"/>
      <c r="Y9" s="550">
        <v>9</v>
      </c>
      <c r="Z9" s="545"/>
      <c r="AA9" s="545">
        <v>2</v>
      </c>
      <c r="AB9" s="546"/>
      <c r="AC9" s="547">
        <v>13</v>
      </c>
      <c r="AD9" s="547"/>
      <c r="AE9" s="548">
        <v>12</v>
      </c>
      <c r="AF9" s="549"/>
    </row>
    <row r="10" spans="1:32" ht="18.95" customHeight="1">
      <c r="A10" s="176"/>
      <c r="B10" s="397" t="s">
        <v>107</v>
      </c>
      <c r="C10" s="541">
        <v>4</v>
      </c>
      <c r="D10" s="540"/>
      <c r="E10" s="541">
        <v>8</v>
      </c>
      <c r="F10" s="540"/>
      <c r="G10" s="541">
        <v>11</v>
      </c>
      <c r="H10" s="540"/>
      <c r="I10" s="541">
        <v>13</v>
      </c>
      <c r="J10" s="540"/>
      <c r="K10" s="540">
        <v>9</v>
      </c>
      <c r="L10" s="540"/>
      <c r="M10" s="547">
        <v>10</v>
      </c>
      <c r="N10" s="547"/>
      <c r="O10" s="547">
        <v>8</v>
      </c>
      <c r="P10" s="547"/>
      <c r="Q10" s="547">
        <v>8</v>
      </c>
      <c r="R10" s="547"/>
      <c r="S10" s="547">
        <v>6</v>
      </c>
      <c r="T10" s="547"/>
      <c r="U10" s="547">
        <v>7</v>
      </c>
      <c r="V10" s="547"/>
      <c r="W10" s="547">
        <v>7</v>
      </c>
      <c r="X10" s="547"/>
      <c r="Y10" s="550">
        <v>6</v>
      </c>
      <c r="Z10" s="545"/>
      <c r="AA10" s="545">
        <v>1</v>
      </c>
      <c r="AB10" s="546"/>
      <c r="AC10" s="547">
        <v>7</v>
      </c>
      <c r="AD10" s="547"/>
      <c r="AE10" s="548">
        <v>8</v>
      </c>
      <c r="AF10" s="549"/>
    </row>
    <row r="11" spans="1:32" ht="18.95" customHeight="1">
      <c r="A11" s="176"/>
      <c r="B11" s="397" t="s">
        <v>34</v>
      </c>
      <c r="C11" s="541">
        <v>20</v>
      </c>
      <c r="D11" s="540"/>
      <c r="E11" s="541">
        <v>109</v>
      </c>
      <c r="F11" s="540"/>
      <c r="G11" s="541">
        <v>210</v>
      </c>
      <c r="H11" s="540"/>
      <c r="I11" s="541">
        <v>294</v>
      </c>
      <c r="J11" s="540"/>
      <c r="K11" s="540">
        <v>258</v>
      </c>
      <c r="L11" s="540"/>
      <c r="M11" s="547">
        <v>293</v>
      </c>
      <c r="N11" s="547"/>
      <c r="O11" s="547">
        <v>249</v>
      </c>
      <c r="P11" s="547"/>
      <c r="Q11" s="547">
        <v>219</v>
      </c>
      <c r="R11" s="547"/>
      <c r="S11" s="547">
        <v>191</v>
      </c>
      <c r="T11" s="547"/>
      <c r="U11" s="547">
        <v>175</v>
      </c>
      <c r="V11" s="547"/>
      <c r="W11" s="547">
        <v>165</v>
      </c>
      <c r="X11" s="547"/>
      <c r="Y11" s="550">
        <v>194</v>
      </c>
      <c r="Z11" s="545"/>
      <c r="AA11" s="545">
        <v>14</v>
      </c>
      <c r="AB11" s="546"/>
      <c r="AC11" s="547">
        <v>195</v>
      </c>
      <c r="AD11" s="547"/>
      <c r="AE11" s="548">
        <v>202</v>
      </c>
      <c r="AF11" s="549"/>
    </row>
    <row r="12" spans="1:32" ht="18.95" customHeight="1">
      <c r="A12" s="176"/>
      <c r="B12" s="397" t="s">
        <v>115</v>
      </c>
      <c r="C12" s="541">
        <v>27</v>
      </c>
      <c r="D12" s="540"/>
      <c r="E12" s="541">
        <v>94</v>
      </c>
      <c r="F12" s="540"/>
      <c r="G12" s="541">
        <v>171</v>
      </c>
      <c r="H12" s="540"/>
      <c r="I12" s="541">
        <v>170</v>
      </c>
      <c r="J12" s="540"/>
      <c r="K12" s="540">
        <v>113</v>
      </c>
      <c r="L12" s="540"/>
      <c r="M12" s="547">
        <v>126</v>
      </c>
      <c r="N12" s="547"/>
      <c r="O12" s="547">
        <v>111</v>
      </c>
      <c r="P12" s="547"/>
      <c r="Q12" s="547">
        <v>93</v>
      </c>
      <c r="R12" s="547"/>
      <c r="S12" s="547">
        <v>77</v>
      </c>
      <c r="T12" s="547"/>
      <c r="U12" s="547">
        <v>69</v>
      </c>
      <c r="V12" s="547"/>
      <c r="W12" s="547">
        <v>61</v>
      </c>
      <c r="X12" s="547"/>
      <c r="Y12" s="550">
        <v>58</v>
      </c>
      <c r="Z12" s="545"/>
      <c r="AA12" s="545">
        <v>21</v>
      </c>
      <c r="AB12" s="546"/>
      <c r="AC12" s="547">
        <v>78</v>
      </c>
      <c r="AD12" s="547"/>
      <c r="AE12" s="548">
        <v>76</v>
      </c>
      <c r="AF12" s="549"/>
    </row>
    <row r="13" spans="1:32" ht="18.95" customHeight="1">
      <c r="A13" s="176"/>
      <c r="B13" s="397" t="s">
        <v>165</v>
      </c>
      <c r="C13" s="541">
        <v>2</v>
      </c>
      <c r="D13" s="540"/>
      <c r="E13" s="541">
        <v>6</v>
      </c>
      <c r="F13" s="540"/>
      <c r="G13" s="541">
        <v>3</v>
      </c>
      <c r="H13" s="540"/>
      <c r="I13" s="541">
        <v>31</v>
      </c>
      <c r="J13" s="540"/>
      <c r="K13" s="540">
        <v>15</v>
      </c>
      <c r="L13" s="540"/>
      <c r="M13" s="547">
        <v>16</v>
      </c>
      <c r="N13" s="547"/>
      <c r="O13" s="547">
        <v>12</v>
      </c>
      <c r="P13" s="547"/>
      <c r="Q13" s="547">
        <v>13</v>
      </c>
      <c r="R13" s="547"/>
      <c r="S13" s="547">
        <v>14</v>
      </c>
      <c r="T13" s="547"/>
      <c r="U13" s="547">
        <v>13</v>
      </c>
      <c r="V13" s="547"/>
      <c r="W13" s="547">
        <v>10</v>
      </c>
      <c r="X13" s="547"/>
      <c r="Y13" s="550">
        <v>10</v>
      </c>
      <c r="Z13" s="545"/>
      <c r="AA13" s="545">
        <v>2</v>
      </c>
      <c r="AB13" s="546"/>
      <c r="AC13" s="547">
        <v>11</v>
      </c>
      <c r="AD13" s="547"/>
      <c r="AE13" s="548">
        <v>10</v>
      </c>
      <c r="AF13" s="549"/>
    </row>
    <row r="14" spans="1:32" ht="18.95" customHeight="1">
      <c r="A14" s="395"/>
      <c r="B14" s="398" t="s">
        <v>194</v>
      </c>
      <c r="C14" s="541">
        <v>6</v>
      </c>
      <c r="D14" s="540"/>
      <c r="E14" s="541">
        <v>4</v>
      </c>
      <c r="F14" s="540"/>
      <c r="G14" s="541">
        <v>15</v>
      </c>
      <c r="H14" s="540"/>
      <c r="I14" s="541">
        <v>2</v>
      </c>
      <c r="J14" s="540"/>
      <c r="K14" s="540">
        <v>1</v>
      </c>
      <c r="L14" s="540"/>
      <c r="M14" s="547">
        <v>1</v>
      </c>
      <c r="N14" s="547"/>
      <c r="O14" s="547">
        <v>1</v>
      </c>
      <c r="P14" s="547"/>
      <c r="Q14" s="547">
        <v>1</v>
      </c>
      <c r="R14" s="547"/>
      <c r="S14" s="547">
        <v>1</v>
      </c>
      <c r="T14" s="547"/>
      <c r="U14" s="547">
        <v>2</v>
      </c>
      <c r="V14" s="547"/>
      <c r="W14" s="547">
        <v>1</v>
      </c>
      <c r="X14" s="547"/>
      <c r="Y14" s="550">
        <v>1</v>
      </c>
      <c r="Z14" s="545"/>
      <c r="AA14" s="538" t="s">
        <v>241</v>
      </c>
      <c r="AB14" s="539"/>
      <c r="AC14" s="547">
        <v>3</v>
      </c>
      <c r="AD14" s="547"/>
      <c r="AE14" s="548">
        <v>3</v>
      </c>
      <c r="AF14" s="549"/>
    </row>
    <row r="15" spans="1:32" ht="18.95" customHeight="1">
      <c r="A15" s="399"/>
      <c r="B15" s="400" t="s">
        <v>228</v>
      </c>
      <c r="C15" s="530">
        <v>3</v>
      </c>
      <c r="D15" s="526"/>
      <c r="E15" s="530">
        <v>14</v>
      </c>
      <c r="F15" s="526"/>
      <c r="G15" s="530">
        <v>25</v>
      </c>
      <c r="H15" s="526"/>
      <c r="I15" s="530">
        <v>16</v>
      </c>
      <c r="J15" s="526"/>
      <c r="K15" s="526">
        <v>18</v>
      </c>
      <c r="L15" s="526"/>
      <c r="M15" s="543">
        <v>10</v>
      </c>
      <c r="N15" s="543"/>
      <c r="O15" s="543">
        <v>8</v>
      </c>
      <c r="P15" s="543"/>
      <c r="Q15" s="543">
        <v>8</v>
      </c>
      <c r="R15" s="543"/>
      <c r="S15" s="543">
        <v>7</v>
      </c>
      <c r="T15" s="543"/>
      <c r="U15" s="543">
        <v>7</v>
      </c>
      <c r="V15" s="543"/>
      <c r="W15" s="543">
        <v>9</v>
      </c>
      <c r="X15" s="543"/>
      <c r="Y15" s="569">
        <v>9</v>
      </c>
      <c r="Z15" s="570"/>
      <c r="AA15" s="570">
        <v>2</v>
      </c>
      <c r="AB15" s="571"/>
      <c r="AC15" s="543">
        <v>10</v>
      </c>
      <c r="AD15" s="543"/>
      <c r="AE15" s="572">
        <v>9</v>
      </c>
      <c r="AF15" s="573"/>
    </row>
    <row r="16" spans="1:32" ht="18.95" customHeight="1">
      <c r="A16" s="565" t="s">
        <v>282</v>
      </c>
      <c r="B16" s="566"/>
      <c r="C16" s="567">
        <v>49</v>
      </c>
      <c r="D16" s="568"/>
      <c r="E16" s="567">
        <v>199</v>
      </c>
      <c r="F16" s="568"/>
      <c r="G16" s="567">
        <v>192</v>
      </c>
      <c r="H16" s="568"/>
      <c r="I16" s="567">
        <v>127</v>
      </c>
      <c r="J16" s="568"/>
      <c r="K16" s="568">
        <v>129</v>
      </c>
      <c r="L16" s="568"/>
      <c r="M16" s="558">
        <v>119</v>
      </c>
      <c r="N16" s="558"/>
      <c r="O16" s="558">
        <v>112</v>
      </c>
      <c r="P16" s="558"/>
      <c r="Q16" s="558">
        <v>114</v>
      </c>
      <c r="R16" s="558"/>
      <c r="S16" s="558">
        <v>109</v>
      </c>
      <c r="T16" s="558"/>
      <c r="U16" s="558">
        <v>108</v>
      </c>
      <c r="V16" s="558"/>
      <c r="W16" s="558">
        <v>107</v>
      </c>
      <c r="X16" s="558"/>
      <c r="Y16" s="559">
        <v>110</v>
      </c>
      <c r="Z16" s="560"/>
      <c r="AA16" s="560">
        <v>34</v>
      </c>
      <c r="AB16" s="561"/>
      <c r="AC16" s="558">
        <v>138</v>
      </c>
      <c r="AD16" s="558"/>
      <c r="AE16" s="551">
        <v>138</v>
      </c>
      <c r="AF16" s="552"/>
    </row>
    <row r="17" spans="1:34" ht="18.95" customHeight="1">
      <c r="A17" s="395"/>
      <c r="B17" s="396" t="s">
        <v>85</v>
      </c>
      <c r="C17" s="553">
        <v>9</v>
      </c>
      <c r="D17" s="554"/>
      <c r="E17" s="553">
        <v>30</v>
      </c>
      <c r="F17" s="554"/>
      <c r="G17" s="553">
        <v>59</v>
      </c>
      <c r="H17" s="554"/>
      <c r="I17" s="553">
        <v>28</v>
      </c>
      <c r="J17" s="554"/>
      <c r="K17" s="554">
        <v>22</v>
      </c>
      <c r="L17" s="554"/>
      <c r="M17" s="555">
        <v>19</v>
      </c>
      <c r="N17" s="555"/>
      <c r="O17" s="555">
        <v>18</v>
      </c>
      <c r="P17" s="555"/>
      <c r="Q17" s="555">
        <v>17</v>
      </c>
      <c r="R17" s="555"/>
      <c r="S17" s="555">
        <v>17</v>
      </c>
      <c r="T17" s="555"/>
      <c r="U17" s="555">
        <v>18</v>
      </c>
      <c r="V17" s="555"/>
      <c r="W17" s="555">
        <v>15</v>
      </c>
      <c r="X17" s="555"/>
      <c r="Y17" s="556">
        <v>17</v>
      </c>
      <c r="Z17" s="557"/>
      <c r="AA17" s="557">
        <v>11</v>
      </c>
      <c r="AB17" s="562"/>
      <c r="AC17" s="555">
        <v>26</v>
      </c>
      <c r="AD17" s="555"/>
      <c r="AE17" s="563">
        <v>26</v>
      </c>
      <c r="AF17" s="564"/>
    </row>
    <row r="18" spans="1:34" ht="18.95" customHeight="1">
      <c r="A18" s="395"/>
      <c r="B18" s="398" t="s">
        <v>13</v>
      </c>
      <c r="C18" s="541">
        <v>12</v>
      </c>
      <c r="D18" s="540"/>
      <c r="E18" s="541">
        <v>38</v>
      </c>
      <c r="F18" s="540"/>
      <c r="G18" s="541">
        <v>58</v>
      </c>
      <c r="H18" s="540"/>
      <c r="I18" s="541">
        <v>56</v>
      </c>
      <c r="J18" s="540"/>
      <c r="K18" s="540">
        <v>66</v>
      </c>
      <c r="L18" s="540"/>
      <c r="M18" s="547">
        <v>64</v>
      </c>
      <c r="N18" s="547"/>
      <c r="O18" s="547">
        <v>62</v>
      </c>
      <c r="P18" s="547"/>
      <c r="Q18" s="547">
        <v>64</v>
      </c>
      <c r="R18" s="547"/>
      <c r="S18" s="547">
        <v>58</v>
      </c>
      <c r="T18" s="547"/>
      <c r="U18" s="547">
        <v>57</v>
      </c>
      <c r="V18" s="547"/>
      <c r="W18" s="547">
        <v>57</v>
      </c>
      <c r="X18" s="547"/>
      <c r="Y18" s="550">
        <v>61</v>
      </c>
      <c r="Z18" s="545"/>
      <c r="AA18" s="545">
        <v>21</v>
      </c>
      <c r="AB18" s="546"/>
      <c r="AC18" s="547">
        <v>78</v>
      </c>
      <c r="AD18" s="547"/>
      <c r="AE18" s="548">
        <v>75</v>
      </c>
      <c r="AF18" s="549"/>
    </row>
    <row r="19" spans="1:34" ht="18.95" customHeight="1">
      <c r="A19" s="395"/>
      <c r="B19" s="398" t="s">
        <v>146</v>
      </c>
      <c r="C19" s="541">
        <v>17</v>
      </c>
      <c r="D19" s="540"/>
      <c r="E19" s="541">
        <v>110</v>
      </c>
      <c r="F19" s="540"/>
      <c r="G19" s="541">
        <v>59</v>
      </c>
      <c r="H19" s="540"/>
      <c r="I19" s="541">
        <v>31</v>
      </c>
      <c r="J19" s="540"/>
      <c r="K19" s="540">
        <v>36</v>
      </c>
      <c r="L19" s="540"/>
      <c r="M19" s="547">
        <v>33</v>
      </c>
      <c r="N19" s="547"/>
      <c r="O19" s="547">
        <v>28</v>
      </c>
      <c r="P19" s="547"/>
      <c r="Q19" s="547">
        <v>30</v>
      </c>
      <c r="R19" s="547"/>
      <c r="S19" s="547">
        <v>31</v>
      </c>
      <c r="T19" s="547"/>
      <c r="U19" s="547">
        <v>31</v>
      </c>
      <c r="V19" s="547"/>
      <c r="W19" s="547">
        <v>29</v>
      </c>
      <c r="X19" s="547"/>
      <c r="Y19" s="550">
        <v>26</v>
      </c>
      <c r="Z19" s="545"/>
      <c r="AA19" s="545">
        <v>3</v>
      </c>
      <c r="AB19" s="546"/>
      <c r="AC19" s="547">
        <v>28</v>
      </c>
      <c r="AD19" s="547"/>
      <c r="AE19" s="548">
        <v>27</v>
      </c>
      <c r="AF19" s="549"/>
    </row>
    <row r="20" spans="1:34" ht="18.95" customHeight="1">
      <c r="A20" s="395"/>
      <c r="B20" s="398" t="s">
        <v>87</v>
      </c>
      <c r="C20" s="541">
        <v>12</v>
      </c>
      <c r="D20" s="540"/>
      <c r="E20" s="541">
        <v>19</v>
      </c>
      <c r="F20" s="540"/>
      <c r="G20" s="541">
        <v>14</v>
      </c>
      <c r="H20" s="540"/>
      <c r="I20" s="541">
        <v>11</v>
      </c>
      <c r="J20" s="540"/>
      <c r="K20" s="540" t="s">
        <v>118</v>
      </c>
      <c r="L20" s="540"/>
      <c r="M20" s="540" t="s">
        <v>118</v>
      </c>
      <c r="N20" s="540"/>
      <c r="O20" s="540" t="s">
        <v>118</v>
      </c>
      <c r="P20" s="540"/>
      <c r="Q20" s="540" t="s">
        <v>118</v>
      </c>
      <c r="R20" s="540"/>
      <c r="S20" s="540" t="s">
        <v>118</v>
      </c>
      <c r="T20" s="540"/>
      <c r="U20" s="540" t="s">
        <v>118</v>
      </c>
      <c r="V20" s="540"/>
      <c r="W20" s="540" t="s">
        <v>118</v>
      </c>
      <c r="X20" s="540"/>
      <c r="Y20" s="544" t="s">
        <v>118</v>
      </c>
      <c r="Z20" s="538"/>
      <c r="AA20" s="538" t="s">
        <v>241</v>
      </c>
      <c r="AB20" s="539"/>
      <c r="AC20" s="540" t="s">
        <v>118</v>
      </c>
      <c r="AD20" s="540"/>
      <c r="AE20" s="541" t="s">
        <v>118</v>
      </c>
      <c r="AF20" s="542"/>
    </row>
    <row r="21" spans="1:34" ht="21" customHeight="1">
      <c r="A21" s="361"/>
      <c r="B21" s="401" t="s">
        <v>131</v>
      </c>
      <c r="C21" s="530">
        <v>0</v>
      </c>
      <c r="D21" s="526"/>
      <c r="E21" s="530">
        <v>2</v>
      </c>
      <c r="F21" s="526"/>
      <c r="G21" s="530">
        <v>1</v>
      </c>
      <c r="H21" s="526"/>
      <c r="I21" s="530">
        <v>1</v>
      </c>
      <c r="J21" s="526"/>
      <c r="K21" s="526">
        <v>1</v>
      </c>
      <c r="L21" s="526"/>
      <c r="M21" s="543">
        <v>1</v>
      </c>
      <c r="N21" s="543"/>
      <c r="O21" s="526" t="s">
        <v>118</v>
      </c>
      <c r="P21" s="526"/>
      <c r="Q21" s="526" t="s">
        <v>118</v>
      </c>
      <c r="R21" s="526"/>
      <c r="S21" s="526" t="s">
        <v>118</v>
      </c>
      <c r="T21" s="526"/>
      <c r="U21" s="526" t="s">
        <v>118</v>
      </c>
      <c r="V21" s="526"/>
      <c r="W21" s="526" t="s">
        <v>118</v>
      </c>
      <c r="X21" s="526"/>
      <c r="Y21" s="527" t="s">
        <v>118</v>
      </c>
      <c r="Z21" s="528"/>
      <c r="AA21" s="528" t="s">
        <v>241</v>
      </c>
      <c r="AB21" s="529"/>
      <c r="AC21" s="526" t="s">
        <v>118</v>
      </c>
      <c r="AD21" s="526"/>
      <c r="AE21" s="530" t="s">
        <v>118</v>
      </c>
      <c r="AF21" s="531"/>
    </row>
    <row r="22" spans="1:34" ht="18.95" customHeight="1">
      <c r="A22" s="532" t="s">
        <v>134</v>
      </c>
      <c r="B22" s="533"/>
      <c r="C22" s="534">
        <v>1</v>
      </c>
      <c r="D22" s="523"/>
      <c r="E22" s="534" t="s">
        <v>241</v>
      </c>
      <c r="F22" s="523"/>
      <c r="G22" s="534" t="s">
        <v>241</v>
      </c>
      <c r="H22" s="523"/>
      <c r="I22" s="534" t="s">
        <v>241</v>
      </c>
      <c r="J22" s="523"/>
      <c r="K22" s="523" t="s">
        <v>136</v>
      </c>
      <c r="L22" s="523"/>
      <c r="M22" s="523" t="s">
        <v>241</v>
      </c>
      <c r="N22" s="523"/>
      <c r="O22" s="523" t="s">
        <v>241</v>
      </c>
      <c r="P22" s="523"/>
      <c r="Q22" s="523" t="s">
        <v>241</v>
      </c>
      <c r="R22" s="523"/>
      <c r="S22" s="523" t="s">
        <v>241</v>
      </c>
      <c r="T22" s="523"/>
      <c r="U22" s="523" t="s">
        <v>241</v>
      </c>
      <c r="V22" s="523"/>
      <c r="W22" s="523" t="s">
        <v>241</v>
      </c>
      <c r="X22" s="523"/>
      <c r="Y22" s="535" t="s">
        <v>241</v>
      </c>
      <c r="Z22" s="536"/>
      <c r="AA22" s="536" t="s">
        <v>241</v>
      </c>
      <c r="AB22" s="537"/>
      <c r="AC22" s="523" t="s">
        <v>241</v>
      </c>
      <c r="AD22" s="523"/>
      <c r="AE22" s="524" t="s">
        <v>241</v>
      </c>
      <c r="AF22" s="525"/>
      <c r="AH22" s="70"/>
    </row>
    <row r="23" spans="1:34" ht="12" customHeight="1">
      <c r="A23" s="443"/>
      <c r="B23" s="443"/>
      <c r="C23" s="443"/>
      <c r="D23" s="443"/>
      <c r="E23" s="443"/>
      <c r="F23" s="443"/>
      <c r="G23" s="443"/>
      <c r="H23" s="443"/>
      <c r="I23" s="117"/>
      <c r="J23" s="117"/>
      <c r="K23" s="117"/>
      <c r="L23" s="117"/>
      <c r="M23" s="117"/>
      <c r="N23" s="117"/>
      <c r="O23" s="117"/>
      <c r="P23" s="117"/>
      <c r="Q23" s="117"/>
      <c r="R23" s="117"/>
      <c r="S23" s="117"/>
      <c r="T23" s="117"/>
      <c r="U23" s="117"/>
      <c r="V23" s="117"/>
      <c r="W23" s="117"/>
      <c r="X23" s="117"/>
      <c r="Y23" s="117"/>
      <c r="Z23" s="3"/>
    </row>
    <row r="24" spans="1:34" ht="16.5" customHeight="1" thickBot="1">
      <c r="A24" s="152" t="s">
        <v>15</v>
      </c>
      <c r="B24" s="152"/>
      <c r="C24" s="152"/>
      <c r="D24" s="152"/>
      <c r="E24" s="152"/>
      <c r="F24" s="152"/>
      <c r="G24" s="152"/>
      <c r="H24" s="152"/>
      <c r="I24" s="152"/>
      <c r="J24" s="152"/>
      <c r="K24" s="402"/>
      <c r="L24" s="444"/>
      <c r="M24" s="3"/>
      <c r="N24" s="3"/>
      <c r="O24" s="3"/>
      <c r="P24" s="3"/>
      <c r="Q24" s="3"/>
      <c r="R24" s="3"/>
      <c r="S24" s="3"/>
      <c r="T24" s="3"/>
      <c r="U24" s="3"/>
      <c r="V24" s="3"/>
      <c r="W24" s="3"/>
      <c r="X24" s="3"/>
      <c r="AD24" s="71"/>
      <c r="AE24" s="7"/>
      <c r="AF24" s="7" t="s">
        <v>267</v>
      </c>
    </row>
    <row r="25" spans="1:34" ht="15.75" customHeight="1">
      <c r="A25" s="503" t="s">
        <v>296</v>
      </c>
      <c r="B25" s="504"/>
      <c r="C25" s="513" t="s">
        <v>361</v>
      </c>
      <c r="D25" s="514"/>
      <c r="E25" s="514" t="s">
        <v>362</v>
      </c>
      <c r="F25" s="514"/>
      <c r="G25" s="514" t="s">
        <v>363</v>
      </c>
      <c r="H25" s="509"/>
      <c r="I25" s="509" t="s">
        <v>251</v>
      </c>
      <c r="J25" s="510"/>
      <c r="K25" s="509" t="s">
        <v>305</v>
      </c>
      <c r="L25" s="510"/>
      <c r="M25" s="509" t="s">
        <v>88</v>
      </c>
      <c r="N25" s="510"/>
      <c r="O25" s="509" t="s">
        <v>208</v>
      </c>
      <c r="P25" s="510"/>
      <c r="Q25" s="509" t="s">
        <v>138</v>
      </c>
      <c r="R25" s="510"/>
      <c r="S25" s="509" t="s">
        <v>78</v>
      </c>
      <c r="T25" s="510"/>
      <c r="U25" s="509" t="s">
        <v>148</v>
      </c>
      <c r="V25" s="510"/>
      <c r="W25" s="509" t="s">
        <v>299</v>
      </c>
      <c r="X25" s="510"/>
      <c r="Y25" s="517" t="s">
        <v>304</v>
      </c>
      <c r="Z25" s="517"/>
      <c r="AA25" s="517"/>
      <c r="AB25" s="517"/>
      <c r="AC25" s="509" t="s">
        <v>273</v>
      </c>
      <c r="AD25" s="510"/>
      <c r="AE25" s="509" t="s">
        <v>121</v>
      </c>
      <c r="AF25" s="518"/>
    </row>
    <row r="26" spans="1:34" ht="14.25" customHeight="1" thickBot="1">
      <c r="A26" s="507"/>
      <c r="B26" s="508"/>
      <c r="C26" s="515"/>
      <c r="D26" s="516"/>
      <c r="E26" s="516"/>
      <c r="F26" s="516"/>
      <c r="G26" s="516"/>
      <c r="H26" s="511"/>
      <c r="I26" s="511"/>
      <c r="J26" s="512"/>
      <c r="K26" s="511"/>
      <c r="L26" s="512"/>
      <c r="M26" s="511"/>
      <c r="N26" s="512"/>
      <c r="O26" s="511"/>
      <c r="P26" s="512"/>
      <c r="Q26" s="511"/>
      <c r="R26" s="512"/>
      <c r="S26" s="511"/>
      <c r="T26" s="512"/>
      <c r="U26" s="511"/>
      <c r="V26" s="512"/>
      <c r="W26" s="511"/>
      <c r="X26" s="512"/>
      <c r="Y26" s="520" t="s">
        <v>237</v>
      </c>
      <c r="Z26" s="521"/>
      <c r="AA26" s="521" t="s">
        <v>44</v>
      </c>
      <c r="AB26" s="522"/>
      <c r="AC26" s="511"/>
      <c r="AD26" s="512"/>
      <c r="AE26" s="511"/>
      <c r="AF26" s="519"/>
    </row>
    <row r="27" spans="1:34" ht="18.75" customHeight="1">
      <c r="A27" s="503" t="s">
        <v>301</v>
      </c>
      <c r="B27" s="504"/>
      <c r="C27" s="445" t="s">
        <v>54</v>
      </c>
      <c r="D27" s="446">
        <v>1023</v>
      </c>
      <c r="E27" s="445" t="s">
        <v>54</v>
      </c>
      <c r="F27" s="446">
        <v>2704</v>
      </c>
      <c r="G27" s="445" t="s">
        <v>54</v>
      </c>
      <c r="H27" s="446">
        <v>2650</v>
      </c>
      <c r="I27" s="445" t="s">
        <v>54</v>
      </c>
      <c r="J27" s="446">
        <v>2310</v>
      </c>
      <c r="K27" s="447" t="s">
        <v>54</v>
      </c>
      <c r="L27" s="446">
        <v>1870</v>
      </c>
      <c r="M27" s="447" t="s">
        <v>58</v>
      </c>
      <c r="N27" s="446">
        <v>1700</v>
      </c>
      <c r="O27" s="447" t="s">
        <v>58</v>
      </c>
      <c r="P27" s="446">
        <v>1610</v>
      </c>
      <c r="Q27" s="447" t="s">
        <v>58</v>
      </c>
      <c r="R27" s="446">
        <v>1620</v>
      </c>
      <c r="S27" s="447" t="s">
        <v>58</v>
      </c>
      <c r="T27" s="446">
        <v>1540</v>
      </c>
      <c r="U27" s="447" t="s">
        <v>58</v>
      </c>
      <c r="V27" s="446">
        <v>1530</v>
      </c>
      <c r="W27" s="447" t="s">
        <v>58</v>
      </c>
      <c r="X27" s="446">
        <v>1510</v>
      </c>
      <c r="Y27" s="445" t="s">
        <v>58</v>
      </c>
      <c r="Z27" s="448">
        <v>1340</v>
      </c>
      <c r="AA27" s="449" t="s">
        <v>58</v>
      </c>
      <c r="AB27" s="450">
        <v>400</v>
      </c>
      <c r="AC27" s="447" t="s">
        <v>58</v>
      </c>
      <c r="AD27" s="446">
        <v>1880</v>
      </c>
      <c r="AE27" s="447" t="s">
        <v>58</v>
      </c>
      <c r="AF27" s="451">
        <v>1760</v>
      </c>
    </row>
    <row r="28" spans="1:34" ht="18.75" customHeight="1">
      <c r="A28" s="505" t="s">
        <v>189</v>
      </c>
      <c r="B28" s="506"/>
      <c r="C28" s="452" t="s">
        <v>249</v>
      </c>
      <c r="D28" s="453">
        <v>219</v>
      </c>
      <c r="E28" s="452" t="s">
        <v>249</v>
      </c>
      <c r="F28" s="453">
        <v>1098</v>
      </c>
      <c r="G28" s="452" t="s">
        <v>249</v>
      </c>
      <c r="H28" s="453">
        <v>1481</v>
      </c>
      <c r="I28" s="452" t="s">
        <v>249</v>
      </c>
      <c r="J28" s="453">
        <v>1730</v>
      </c>
      <c r="K28" s="454" t="s">
        <v>249</v>
      </c>
      <c r="L28" s="453">
        <v>1400</v>
      </c>
      <c r="M28" s="454" t="s">
        <v>254</v>
      </c>
      <c r="N28" s="453">
        <v>1540</v>
      </c>
      <c r="O28" s="454" t="s">
        <v>254</v>
      </c>
      <c r="P28" s="453">
        <v>1330</v>
      </c>
      <c r="Q28" s="454" t="s">
        <v>254</v>
      </c>
      <c r="R28" s="453">
        <v>1240</v>
      </c>
      <c r="S28" s="454" t="s">
        <v>254</v>
      </c>
      <c r="T28" s="453">
        <v>1110</v>
      </c>
      <c r="U28" s="454" t="s">
        <v>254</v>
      </c>
      <c r="V28" s="453">
        <v>880</v>
      </c>
      <c r="W28" s="454" t="s">
        <v>254</v>
      </c>
      <c r="X28" s="453">
        <v>810</v>
      </c>
      <c r="Y28" s="452" t="s">
        <v>254</v>
      </c>
      <c r="Z28" s="455">
        <v>920</v>
      </c>
      <c r="AA28" s="456" t="s">
        <v>80</v>
      </c>
      <c r="AB28" s="457">
        <v>200</v>
      </c>
      <c r="AC28" s="454" t="s">
        <v>254</v>
      </c>
      <c r="AD28" s="453">
        <v>860</v>
      </c>
      <c r="AE28" s="454" t="s">
        <v>254</v>
      </c>
      <c r="AF28" s="458">
        <v>880</v>
      </c>
    </row>
    <row r="29" spans="1:34" ht="18.75" customHeight="1">
      <c r="A29" s="505" t="s">
        <v>114</v>
      </c>
      <c r="B29" s="506"/>
      <c r="C29" s="452" t="s">
        <v>21</v>
      </c>
      <c r="D29" s="453">
        <v>165</v>
      </c>
      <c r="E29" s="452" t="s">
        <v>21</v>
      </c>
      <c r="F29" s="453">
        <v>873</v>
      </c>
      <c r="G29" s="452" t="s">
        <v>21</v>
      </c>
      <c r="H29" s="453">
        <v>813</v>
      </c>
      <c r="I29" s="452" t="s">
        <v>21</v>
      </c>
      <c r="J29" s="453">
        <v>1500</v>
      </c>
      <c r="K29" s="454" t="s">
        <v>21</v>
      </c>
      <c r="L29" s="453">
        <v>1010</v>
      </c>
      <c r="M29" s="454" t="s">
        <v>80</v>
      </c>
      <c r="N29" s="453">
        <v>1090</v>
      </c>
      <c r="O29" s="454" t="s">
        <v>80</v>
      </c>
      <c r="P29" s="453">
        <v>990</v>
      </c>
      <c r="Q29" s="454" t="s">
        <v>80</v>
      </c>
      <c r="R29" s="453">
        <v>830</v>
      </c>
      <c r="S29" s="454" t="s">
        <v>80</v>
      </c>
      <c r="T29" s="453">
        <v>700</v>
      </c>
      <c r="U29" s="454" t="s">
        <v>80</v>
      </c>
      <c r="V29" s="453">
        <v>610</v>
      </c>
      <c r="W29" s="454" t="s">
        <v>80</v>
      </c>
      <c r="X29" s="453">
        <v>540</v>
      </c>
      <c r="Y29" s="452" t="s">
        <v>274</v>
      </c>
      <c r="Z29" s="455">
        <v>530</v>
      </c>
      <c r="AA29" s="456" t="s">
        <v>274</v>
      </c>
      <c r="AB29" s="457">
        <v>180</v>
      </c>
      <c r="AC29" s="454" t="s">
        <v>80</v>
      </c>
      <c r="AD29" s="453">
        <v>700</v>
      </c>
      <c r="AE29" s="454" t="s">
        <v>80</v>
      </c>
      <c r="AF29" s="458">
        <v>680</v>
      </c>
    </row>
    <row r="30" spans="1:34" ht="18.75" customHeight="1">
      <c r="A30" s="505" t="s">
        <v>45</v>
      </c>
      <c r="B30" s="506"/>
      <c r="C30" s="452" t="s">
        <v>166</v>
      </c>
      <c r="D30" s="453">
        <v>110</v>
      </c>
      <c r="E30" s="452" t="s">
        <v>166</v>
      </c>
      <c r="F30" s="453">
        <v>564</v>
      </c>
      <c r="G30" s="452" t="s">
        <v>166</v>
      </c>
      <c r="H30" s="453">
        <v>592</v>
      </c>
      <c r="I30" s="452" t="s">
        <v>166</v>
      </c>
      <c r="J30" s="453">
        <v>500</v>
      </c>
      <c r="K30" s="454" t="s">
        <v>166</v>
      </c>
      <c r="L30" s="453">
        <v>550</v>
      </c>
      <c r="M30" s="454" t="s">
        <v>106</v>
      </c>
      <c r="N30" s="453">
        <v>560</v>
      </c>
      <c r="O30" s="454" t="s">
        <v>274</v>
      </c>
      <c r="P30" s="453">
        <v>560</v>
      </c>
      <c r="Q30" s="454" t="s">
        <v>106</v>
      </c>
      <c r="R30" s="453">
        <v>560</v>
      </c>
      <c r="S30" s="454" t="s">
        <v>274</v>
      </c>
      <c r="T30" s="453">
        <v>510</v>
      </c>
      <c r="U30" s="454" t="s">
        <v>274</v>
      </c>
      <c r="V30" s="453">
        <v>510</v>
      </c>
      <c r="W30" s="454" t="s">
        <v>274</v>
      </c>
      <c r="X30" s="453">
        <v>500</v>
      </c>
      <c r="Y30" s="452" t="s">
        <v>80</v>
      </c>
      <c r="Z30" s="455">
        <v>500</v>
      </c>
      <c r="AA30" s="456" t="s">
        <v>157</v>
      </c>
      <c r="AB30" s="457">
        <v>110</v>
      </c>
      <c r="AC30" s="454" t="s">
        <v>274</v>
      </c>
      <c r="AD30" s="453">
        <v>670</v>
      </c>
      <c r="AE30" s="454" t="s">
        <v>274</v>
      </c>
      <c r="AF30" s="458">
        <v>640</v>
      </c>
    </row>
    <row r="31" spans="1:34" ht="18.75" customHeight="1" thickBot="1">
      <c r="A31" s="507" t="s">
        <v>295</v>
      </c>
      <c r="B31" s="508"/>
      <c r="C31" s="459" t="s">
        <v>178</v>
      </c>
      <c r="D31" s="460">
        <v>100</v>
      </c>
      <c r="E31" s="459" t="s">
        <v>178</v>
      </c>
      <c r="F31" s="460">
        <v>307</v>
      </c>
      <c r="G31" s="459" t="s">
        <v>178</v>
      </c>
      <c r="H31" s="460">
        <v>590</v>
      </c>
      <c r="I31" s="459" t="s">
        <v>178</v>
      </c>
      <c r="J31" s="460">
        <v>310</v>
      </c>
      <c r="K31" s="461" t="s">
        <v>178</v>
      </c>
      <c r="L31" s="460">
        <v>360</v>
      </c>
      <c r="M31" s="461" t="s">
        <v>47</v>
      </c>
      <c r="N31" s="460">
        <v>330</v>
      </c>
      <c r="O31" s="461" t="s">
        <v>47</v>
      </c>
      <c r="P31" s="460">
        <v>280</v>
      </c>
      <c r="Q31" s="461" t="s">
        <v>178</v>
      </c>
      <c r="R31" s="460">
        <v>300</v>
      </c>
      <c r="S31" s="461" t="s">
        <v>47</v>
      </c>
      <c r="T31" s="460">
        <v>310</v>
      </c>
      <c r="U31" s="461" t="s">
        <v>47</v>
      </c>
      <c r="V31" s="460">
        <v>310</v>
      </c>
      <c r="W31" s="461" t="s">
        <v>47</v>
      </c>
      <c r="X31" s="460">
        <v>290</v>
      </c>
      <c r="Y31" s="459" t="s">
        <v>47</v>
      </c>
      <c r="Z31" s="462">
        <v>260</v>
      </c>
      <c r="AA31" s="463" t="s">
        <v>43</v>
      </c>
      <c r="AB31" s="464">
        <v>60</v>
      </c>
      <c r="AC31" s="461" t="s">
        <v>47</v>
      </c>
      <c r="AD31" s="460">
        <v>280</v>
      </c>
      <c r="AE31" s="461" t="s">
        <v>47</v>
      </c>
      <c r="AF31" s="465">
        <v>270</v>
      </c>
      <c r="AH31" s="70"/>
    </row>
    <row r="32" spans="1:34" s="2" customFormat="1" ht="16.5" customHeight="1">
      <c r="A32" s="150" t="s">
        <v>337</v>
      </c>
      <c r="B32" s="150"/>
      <c r="C32" s="150"/>
      <c r="D32" s="150"/>
      <c r="E32" s="150"/>
      <c r="F32" s="150"/>
      <c r="G32" s="150"/>
      <c r="H32" s="150"/>
      <c r="O32" s="23"/>
      <c r="P32" s="23"/>
      <c r="Q32" s="23"/>
      <c r="R32" s="23"/>
      <c r="S32" s="23"/>
      <c r="T32" s="23"/>
      <c r="U32" s="23"/>
      <c r="V32" s="23"/>
      <c r="W32" s="23"/>
      <c r="X32" s="23"/>
    </row>
    <row r="33" spans="1:23" s="2" customFormat="1" ht="2.25" customHeight="1">
      <c r="A33" s="150"/>
      <c r="B33" s="150"/>
      <c r="C33" s="150"/>
      <c r="D33" s="150"/>
      <c r="E33" s="150"/>
      <c r="F33" s="150"/>
      <c r="G33" s="150"/>
      <c r="H33" s="150"/>
    </row>
    <row r="34" spans="1:23" s="2" customFormat="1" ht="16.5" customHeight="1">
      <c r="A34" s="2" t="s">
        <v>378</v>
      </c>
      <c r="V34" s="23"/>
      <c r="W34" s="23"/>
    </row>
    <row r="35" spans="1:23" s="2" customFormat="1" ht="11.25">
      <c r="A35" s="2" t="s">
        <v>384</v>
      </c>
      <c r="V35" s="23"/>
      <c r="W35" s="23"/>
    </row>
  </sheetData>
  <mergeCells count="313">
    <mergeCell ref="C20:D20"/>
    <mergeCell ref="E20:F20"/>
    <mergeCell ref="G20:H20"/>
    <mergeCell ref="C21:D21"/>
    <mergeCell ref="E21:F21"/>
    <mergeCell ref="G21:H21"/>
    <mergeCell ref="C22:D22"/>
    <mergeCell ref="E22:F22"/>
    <mergeCell ref="G22:H22"/>
    <mergeCell ref="C17:D17"/>
    <mergeCell ref="E17:F17"/>
    <mergeCell ref="G17:H17"/>
    <mergeCell ref="C18:D18"/>
    <mergeCell ref="E18:F18"/>
    <mergeCell ref="G18:H18"/>
    <mergeCell ref="C19:D19"/>
    <mergeCell ref="E19:F19"/>
    <mergeCell ref="G19:H19"/>
    <mergeCell ref="C14:D14"/>
    <mergeCell ref="E14:F14"/>
    <mergeCell ref="G14:H14"/>
    <mergeCell ref="C15:D15"/>
    <mergeCell ref="E15:F15"/>
    <mergeCell ref="G15:H15"/>
    <mergeCell ref="C16:D16"/>
    <mergeCell ref="E16:F16"/>
    <mergeCell ref="G16:H16"/>
    <mergeCell ref="C11:D11"/>
    <mergeCell ref="E11:F11"/>
    <mergeCell ref="G11:H11"/>
    <mergeCell ref="C12:D12"/>
    <mergeCell ref="E12:F12"/>
    <mergeCell ref="G12:H12"/>
    <mergeCell ref="C13:D13"/>
    <mergeCell ref="E13:F13"/>
    <mergeCell ref="G13:H13"/>
    <mergeCell ref="C8:D8"/>
    <mergeCell ref="E8:F8"/>
    <mergeCell ref="G8:H8"/>
    <mergeCell ref="C9:D9"/>
    <mergeCell ref="E9:F9"/>
    <mergeCell ref="G9:H9"/>
    <mergeCell ref="C10:D10"/>
    <mergeCell ref="E10:F10"/>
    <mergeCell ref="G10:H10"/>
    <mergeCell ref="C5:D5"/>
    <mergeCell ref="E5:F5"/>
    <mergeCell ref="G5:H5"/>
    <mergeCell ref="C6:D6"/>
    <mergeCell ref="E6:F6"/>
    <mergeCell ref="G6:H6"/>
    <mergeCell ref="C7:D7"/>
    <mergeCell ref="E7:F7"/>
    <mergeCell ref="G7:H7"/>
    <mergeCell ref="AE3:AF4"/>
    <mergeCell ref="Y4:Z4"/>
    <mergeCell ref="AA4:AB4"/>
    <mergeCell ref="A3:B4"/>
    <mergeCell ref="I3:J4"/>
    <mergeCell ref="K3:L4"/>
    <mergeCell ref="M3:N4"/>
    <mergeCell ref="O3:P4"/>
    <mergeCell ref="Q3:R4"/>
    <mergeCell ref="C3:D4"/>
    <mergeCell ref="E3:F4"/>
    <mergeCell ref="G3:H4"/>
    <mergeCell ref="K5:L5"/>
    <mergeCell ref="M5:N5"/>
    <mergeCell ref="O5:P5"/>
    <mergeCell ref="Q5:R5"/>
    <mergeCell ref="S3:T4"/>
    <mergeCell ref="U3:V4"/>
    <mergeCell ref="W3:X4"/>
    <mergeCell ref="Y3:AB3"/>
    <mergeCell ref="AC3:AD4"/>
    <mergeCell ref="I7:J7"/>
    <mergeCell ref="K7:L7"/>
    <mergeCell ref="M7:N7"/>
    <mergeCell ref="O7:P7"/>
    <mergeCell ref="Q7:R7"/>
    <mergeCell ref="S7:T7"/>
    <mergeCell ref="AE5:AF5"/>
    <mergeCell ref="A6:B6"/>
    <mergeCell ref="I6:J6"/>
    <mergeCell ref="K6:L6"/>
    <mergeCell ref="M6:N6"/>
    <mergeCell ref="O6:P6"/>
    <mergeCell ref="Q6:R6"/>
    <mergeCell ref="S6:T6"/>
    <mergeCell ref="U6:V6"/>
    <mergeCell ref="W6:X6"/>
    <mergeCell ref="S5:T5"/>
    <mergeCell ref="U5:V5"/>
    <mergeCell ref="W5:X5"/>
    <mergeCell ref="Y5:Z5"/>
    <mergeCell ref="AA5:AB5"/>
    <mergeCell ref="AC5:AD5"/>
    <mergeCell ref="A5:B5"/>
    <mergeCell ref="I5:J5"/>
    <mergeCell ref="U7:V7"/>
    <mergeCell ref="W7:X7"/>
    <mergeCell ref="Y7:Z7"/>
    <mergeCell ref="AA7:AB7"/>
    <mergeCell ref="AC7:AD7"/>
    <mergeCell ref="AE7:AF7"/>
    <mergeCell ref="Y6:Z6"/>
    <mergeCell ref="AA6:AB6"/>
    <mergeCell ref="AC6:AD6"/>
    <mergeCell ref="AE6:AF6"/>
    <mergeCell ref="U8:V8"/>
    <mergeCell ref="W8:X8"/>
    <mergeCell ref="Y8:Z8"/>
    <mergeCell ref="AA8:AB8"/>
    <mergeCell ref="AC8:AD8"/>
    <mergeCell ref="AE8:AF8"/>
    <mergeCell ref="I8:J8"/>
    <mergeCell ref="K8:L8"/>
    <mergeCell ref="M8:N8"/>
    <mergeCell ref="O8:P8"/>
    <mergeCell ref="Q8:R8"/>
    <mergeCell ref="S8:T8"/>
    <mergeCell ref="U9:V9"/>
    <mergeCell ref="W9:X9"/>
    <mergeCell ref="Y9:Z9"/>
    <mergeCell ref="AA9:AB9"/>
    <mergeCell ref="AC9:AD9"/>
    <mergeCell ref="AE9:AF9"/>
    <mergeCell ref="I9:J9"/>
    <mergeCell ref="K9:L9"/>
    <mergeCell ref="M9:N9"/>
    <mergeCell ref="O9:P9"/>
    <mergeCell ref="Q9:R9"/>
    <mergeCell ref="S9:T9"/>
    <mergeCell ref="U10:V10"/>
    <mergeCell ref="W10:X10"/>
    <mergeCell ref="Y10:Z10"/>
    <mergeCell ref="AA10:AB10"/>
    <mergeCell ref="AC10:AD10"/>
    <mergeCell ref="AE10:AF10"/>
    <mergeCell ref="I10:J10"/>
    <mergeCell ref="K10:L10"/>
    <mergeCell ref="M10:N10"/>
    <mergeCell ref="O10:P10"/>
    <mergeCell ref="Q10:R10"/>
    <mergeCell ref="S10:T10"/>
    <mergeCell ref="U11:V11"/>
    <mergeCell ref="W11:X11"/>
    <mergeCell ref="Y11:Z11"/>
    <mergeCell ref="AA11:AB11"/>
    <mergeCell ref="AC11:AD11"/>
    <mergeCell ref="AE11:AF11"/>
    <mergeCell ref="I11:J11"/>
    <mergeCell ref="K11:L11"/>
    <mergeCell ref="M11:N11"/>
    <mergeCell ref="O11:P11"/>
    <mergeCell ref="Q11:R11"/>
    <mergeCell ref="S11:T11"/>
    <mergeCell ref="U12:V12"/>
    <mergeCell ref="W12:X12"/>
    <mergeCell ref="Y12:Z12"/>
    <mergeCell ref="AA12:AB12"/>
    <mergeCell ref="AC12:AD12"/>
    <mergeCell ref="AE12:AF12"/>
    <mergeCell ref="I12:J12"/>
    <mergeCell ref="K12:L12"/>
    <mergeCell ref="M12:N12"/>
    <mergeCell ref="O12:P12"/>
    <mergeCell ref="Q12:R12"/>
    <mergeCell ref="S12:T12"/>
    <mergeCell ref="U13:V13"/>
    <mergeCell ref="W13:X13"/>
    <mergeCell ref="Y13:Z13"/>
    <mergeCell ref="AA13:AB13"/>
    <mergeCell ref="AC13:AD13"/>
    <mergeCell ref="AE13:AF13"/>
    <mergeCell ref="I13:J13"/>
    <mergeCell ref="K13:L13"/>
    <mergeCell ref="M13:N13"/>
    <mergeCell ref="O13:P13"/>
    <mergeCell ref="Q13:R13"/>
    <mergeCell ref="S13:T13"/>
    <mergeCell ref="U14:V14"/>
    <mergeCell ref="W14:X14"/>
    <mergeCell ref="Y14:Z14"/>
    <mergeCell ref="AA14:AB14"/>
    <mergeCell ref="AC14:AD14"/>
    <mergeCell ref="AE14:AF14"/>
    <mergeCell ref="I14:J14"/>
    <mergeCell ref="K14:L14"/>
    <mergeCell ref="M14:N14"/>
    <mergeCell ref="O14:P14"/>
    <mergeCell ref="Q14:R14"/>
    <mergeCell ref="S14:T14"/>
    <mergeCell ref="AA15:AB15"/>
    <mergeCell ref="AC15:AD15"/>
    <mergeCell ref="AE15:AF15"/>
    <mergeCell ref="I15:J15"/>
    <mergeCell ref="K15:L15"/>
    <mergeCell ref="M15:N15"/>
    <mergeCell ref="O15:P15"/>
    <mergeCell ref="Q15:R15"/>
    <mergeCell ref="S15:T15"/>
    <mergeCell ref="A16:B16"/>
    <mergeCell ref="I16:J16"/>
    <mergeCell ref="K16:L16"/>
    <mergeCell ref="M16:N16"/>
    <mergeCell ref="O16:P16"/>
    <mergeCell ref="Q16:R16"/>
    <mergeCell ref="U15:V15"/>
    <mergeCell ref="W15:X15"/>
    <mergeCell ref="Y15:Z15"/>
    <mergeCell ref="AE16:AF16"/>
    <mergeCell ref="I17:J17"/>
    <mergeCell ref="K17:L17"/>
    <mergeCell ref="M17:N17"/>
    <mergeCell ref="O17:P17"/>
    <mergeCell ref="Q17:R17"/>
    <mergeCell ref="S17:T17"/>
    <mergeCell ref="U17:V17"/>
    <mergeCell ref="W17:X17"/>
    <mergeCell ref="Y17:Z17"/>
    <mergeCell ref="S16:T16"/>
    <mergeCell ref="U16:V16"/>
    <mergeCell ref="W16:X16"/>
    <mergeCell ref="Y16:Z16"/>
    <mergeCell ref="AA16:AB16"/>
    <mergeCell ref="AC16:AD16"/>
    <mergeCell ref="AA17:AB17"/>
    <mergeCell ref="AC17:AD17"/>
    <mergeCell ref="AE17:AF17"/>
    <mergeCell ref="AA18:AB18"/>
    <mergeCell ref="AC18:AD18"/>
    <mergeCell ref="AE18:AF18"/>
    <mergeCell ref="I19:J19"/>
    <mergeCell ref="K19:L19"/>
    <mergeCell ref="M19:N19"/>
    <mergeCell ref="O19:P19"/>
    <mergeCell ref="Q19:R19"/>
    <mergeCell ref="AE19:AF19"/>
    <mergeCell ref="S19:T19"/>
    <mergeCell ref="U19:V19"/>
    <mergeCell ref="W19:X19"/>
    <mergeCell ref="Y19:Z19"/>
    <mergeCell ref="AA19:AB19"/>
    <mergeCell ref="AC19:AD19"/>
    <mergeCell ref="I18:J18"/>
    <mergeCell ref="K18:L18"/>
    <mergeCell ref="M18:N18"/>
    <mergeCell ref="O18:P18"/>
    <mergeCell ref="Q18:R18"/>
    <mergeCell ref="S18:T18"/>
    <mergeCell ref="U18:V18"/>
    <mergeCell ref="W18:X18"/>
    <mergeCell ref="Y18:Z18"/>
    <mergeCell ref="AA20:AB20"/>
    <mergeCell ref="AC20:AD20"/>
    <mergeCell ref="AE20:AF20"/>
    <mergeCell ref="I21:J21"/>
    <mergeCell ref="K21:L21"/>
    <mergeCell ref="M21:N21"/>
    <mergeCell ref="O21:P21"/>
    <mergeCell ref="Q21:R21"/>
    <mergeCell ref="S21:T21"/>
    <mergeCell ref="U21:V21"/>
    <mergeCell ref="I20:J20"/>
    <mergeCell ref="K20:L20"/>
    <mergeCell ref="M20:N20"/>
    <mergeCell ref="O20:P20"/>
    <mergeCell ref="Q20:R20"/>
    <mergeCell ref="S20:T20"/>
    <mergeCell ref="U20:V20"/>
    <mergeCell ref="W20:X20"/>
    <mergeCell ref="Y20:Z20"/>
    <mergeCell ref="Q22:R22"/>
    <mergeCell ref="S22:T22"/>
    <mergeCell ref="U22:V22"/>
    <mergeCell ref="AC21:AD21"/>
    <mergeCell ref="AE21:AF21"/>
    <mergeCell ref="A22:B22"/>
    <mergeCell ref="I22:J22"/>
    <mergeCell ref="K22:L22"/>
    <mergeCell ref="M22:N22"/>
    <mergeCell ref="O22:P22"/>
    <mergeCell ref="W22:X22"/>
    <mergeCell ref="Y22:Z22"/>
    <mergeCell ref="AA22:AB22"/>
    <mergeCell ref="Y25:AB25"/>
    <mergeCell ref="AC25:AD26"/>
    <mergeCell ref="AE25:AF26"/>
    <mergeCell ref="Y26:Z26"/>
    <mergeCell ref="AA26:AB26"/>
    <mergeCell ref="AC22:AD22"/>
    <mergeCell ref="AE22:AF22"/>
    <mergeCell ref="W21:X21"/>
    <mergeCell ref="Y21:Z21"/>
    <mergeCell ref="AA21:AB21"/>
    <mergeCell ref="A27:B27"/>
    <mergeCell ref="A28:B28"/>
    <mergeCell ref="A29:B29"/>
    <mergeCell ref="A30:B30"/>
    <mergeCell ref="A31:B31"/>
    <mergeCell ref="W25:X26"/>
    <mergeCell ref="A25:B26"/>
    <mergeCell ref="I25:J26"/>
    <mergeCell ref="K25:L26"/>
    <mergeCell ref="M25:N26"/>
    <mergeCell ref="O25:P26"/>
    <mergeCell ref="Q25:R26"/>
    <mergeCell ref="S25:T26"/>
    <mergeCell ref="U25:V26"/>
    <mergeCell ref="C25:D26"/>
    <mergeCell ref="E25:F26"/>
    <mergeCell ref="G25:H26"/>
  </mergeCells>
  <phoneticPr fontId="2"/>
  <pageMargins left="0.82677165354330717" right="0.98425196850393704" top="0.39370078740157483" bottom="0.39370078740157483" header="0.51181102362204722" footer="0.19685039370078741"/>
  <pageSetup paperSize="9" scale="87" firstPageNumber="0" orientation="landscape" r:id="rId1"/>
  <headerFooter alignWithMargins="0">
    <oddFooter>&amp;L&amp;"ＭＳ Ｐ明朝,標準"&amp;10－２２－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view="pageBreakPreview" zoomScaleNormal="100" zoomScaleSheetLayoutView="100" workbookViewId="0">
      <selection activeCell="K17" sqref="K17"/>
    </sheetView>
  </sheetViews>
  <sheetFormatPr defaultRowHeight="13.5"/>
  <cols>
    <col min="1" max="1" width="13.125" style="1" customWidth="1"/>
    <col min="2" max="2" width="10.625" style="1" customWidth="1"/>
    <col min="3" max="3" width="9.125" style="1" bestFit="1" customWidth="1"/>
    <col min="4" max="4" width="9.25" style="1" customWidth="1"/>
    <col min="5" max="9" width="9.125" style="1" bestFit="1" customWidth="1"/>
    <col min="10" max="10" width="9.125" style="1" customWidth="1"/>
    <col min="11" max="12" width="9.125" style="1" bestFit="1" customWidth="1"/>
    <col min="13" max="13" width="7.5" style="1" bestFit="1" customWidth="1"/>
    <col min="14" max="15" width="9.125" style="1" bestFit="1" customWidth="1"/>
    <col min="16" max="16384" width="9" style="1"/>
  </cols>
  <sheetData>
    <row r="1" spans="1:17" ht="16.5" customHeight="1" thickBot="1">
      <c r="A1" s="152" t="s">
        <v>5</v>
      </c>
      <c r="J1" s="3"/>
      <c r="K1" s="3"/>
    </row>
    <row r="2" spans="1:17" ht="18.75" customHeight="1">
      <c r="A2" s="642" t="s">
        <v>302</v>
      </c>
      <c r="B2" s="646" t="s">
        <v>368</v>
      </c>
      <c r="C2" s="598" t="s">
        <v>367</v>
      </c>
      <c r="D2" s="598" t="s">
        <v>366</v>
      </c>
      <c r="E2" s="644" t="s">
        <v>251</v>
      </c>
      <c r="F2" s="598" t="s">
        <v>305</v>
      </c>
      <c r="G2" s="598" t="s">
        <v>88</v>
      </c>
      <c r="H2" s="598" t="s">
        <v>138</v>
      </c>
      <c r="I2" s="598" t="s">
        <v>78</v>
      </c>
      <c r="J2" s="598" t="s">
        <v>148</v>
      </c>
      <c r="K2" s="598" t="s">
        <v>299</v>
      </c>
      <c r="L2" s="514" t="s">
        <v>304</v>
      </c>
      <c r="M2" s="514"/>
      <c r="N2" s="598" t="s">
        <v>253</v>
      </c>
      <c r="O2" s="602" t="s">
        <v>121</v>
      </c>
    </row>
    <row r="3" spans="1:17" ht="14.25" customHeight="1" thickBot="1">
      <c r="A3" s="643"/>
      <c r="B3" s="629"/>
      <c r="C3" s="599"/>
      <c r="D3" s="599"/>
      <c r="E3" s="645"/>
      <c r="F3" s="599"/>
      <c r="G3" s="599"/>
      <c r="H3" s="599"/>
      <c r="I3" s="599"/>
      <c r="J3" s="599"/>
      <c r="K3" s="599"/>
      <c r="L3" s="100" t="s">
        <v>209</v>
      </c>
      <c r="M3" s="342" t="s">
        <v>365</v>
      </c>
      <c r="N3" s="599"/>
      <c r="O3" s="603"/>
    </row>
    <row r="4" spans="1:17" ht="18.75" customHeight="1">
      <c r="A4" s="343" t="s">
        <v>338</v>
      </c>
      <c r="B4" s="646">
        <v>142</v>
      </c>
      <c r="C4" s="598">
        <v>403</v>
      </c>
      <c r="D4" s="598">
        <v>340</v>
      </c>
      <c r="E4" s="640">
        <v>402</v>
      </c>
      <c r="F4" s="634">
        <v>311</v>
      </c>
      <c r="G4" s="634">
        <v>302</v>
      </c>
      <c r="H4" s="634">
        <v>219</v>
      </c>
      <c r="I4" s="634">
        <v>206</v>
      </c>
      <c r="J4" s="634">
        <v>200</v>
      </c>
      <c r="K4" s="634">
        <v>199</v>
      </c>
      <c r="L4" s="636">
        <v>193</v>
      </c>
      <c r="M4" s="638">
        <v>39</v>
      </c>
      <c r="N4" s="634">
        <v>211</v>
      </c>
      <c r="O4" s="632">
        <v>220</v>
      </c>
    </row>
    <row r="5" spans="1:17" ht="16.5" customHeight="1">
      <c r="A5" s="344" t="s">
        <v>50</v>
      </c>
      <c r="B5" s="648"/>
      <c r="C5" s="647"/>
      <c r="D5" s="647"/>
      <c r="E5" s="641"/>
      <c r="F5" s="635"/>
      <c r="G5" s="635"/>
      <c r="H5" s="635"/>
      <c r="I5" s="635"/>
      <c r="J5" s="635"/>
      <c r="K5" s="635"/>
      <c r="L5" s="637"/>
      <c r="M5" s="639"/>
      <c r="N5" s="635"/>
      <c r="O5" s="633"/>
    </row>
    <row r="6" spans="1:17" ht="16.5" customHeight="1">
      <c r="A6" s="613" t="s">
        <v>170</v>
      </c>
      <c r="B6" s="627">
        <v>319</v>
      </c>
      <c r="C6" s="630">
        <v>984</v>
      </c>
      <c r="D6" s="630">
        <v>922</v>
      </c>
      <c r="E6" s="615">
        <v>1299</v>
      </c>
      <c r="F6" s="618">
        <v>1004</v>
      </c>
      <c r="G6" s="618">
        <v>976</v>
      </c>
      <c r="H6" s="618">
        <v>762</v>
      </c>
      <c r="I6" s="618">
        <v>719</v>
      </c>
      <c r="J6" s="618">
        <v>698</v>
      </c>
      <c r="K6" s="618">
        <v>694</v>
      </c>
      <c r="L6" s="621">
        <v>672</v>
      </c>
      <c r="M6" s="624">
        <v>635</v>
      </c>
      <c r="N6" s="618">
        <v>653</v>
      </c>
      <c r="O6" s="610">
        <v>682</v>
      </c>
    </row>
    <row r="7" spans="1:17" ht="16.5" customHeight="1">
      <c r="A7" s="614"/>
      <c r="B7" s="628"/>
      <c r="C7" s="631"/>
      <c r="D7" s="631"/>
      <c r="E7" s="616"/>
      <c r="F7" s="619"/>
      <c r="G7" s="619"/>
      <c r="H7" s="619"/>
      <c r="I7" s="619"/>
      <c r="J7" s="619"/>
      <c r="K7" s="619"/>
      <c r="L7" s="622"/>
      <c r="M7" s="625"/>
      <c r="N7" s="619"/>
      <c r="O7" s="611"/>
    </row>
    <row r="8" spans="1:17" ht="16.5" customHeight="1" thickBot="1">
      <c r="A8" s="345" t="s">
        <v>81</v>
      </c>
      <c r="B8" s="629"/>
      <c r="C8" s="599"/>
      <c r="D8" s="599"/>
      <c r="E8" s="617"/>
      <c r="F8" s="620"/>
      <c r="G8" s="620"/>
      <c r="H8" s="620"/>
      <c r="I8" s="620"/>
      <c r="J8" s="620"/>
      <c r="K8" s="620"/>
      <c r="L8" s="623"/>
      <c r="M8" s="626"/>
      <c r="N8" s="620"/>
      <c r="O8" s="612"/>
      <c r="P8" s="70"/>
      <c r="Q8" s="70"/>
    </row>
    <row r="9" spans="1:17" ht="16.5" hidden="1" customHeight="1">
      <c r="A9" s="609" t="s">
        <v>268</v>
      </c>
      <c r="B9" s="346">
        <v>738</v>
      </c>
      <c r="C9" s="346">
        <v>871</v>
      </c>
      <c r="D9" s="346">
        <v>674</v>
      </c>
      <c r="E9" s="347">
        <v>654</v>
      </c>
      <c r="F9" s="348">
        <v>614</v>
      </c>
      <c r="G9" s="348">
        <v>577</v>
      </c>
      <c r="H9" s="348">
        <v>561</v>
      </c>
      <c r="I9" s="4">
        <v>558</v>
      </c>
      <c r="J9" s="4">
        <v>639</v>
      </c>
      <c r="K9" s="4">
        <v>497</v>
      </c>
      <c r="L9" s="4"/>
    </row>
    <row r="10" spans="1:17" ht="16.5" hidden="1" customHeight="1">
      <c r="A10" s="609"/>
      <c r="B10" s="346"/>
      <c r="C10" s="346"/>
      <c r="D10" s="346"/>
      <c r="E10" s="347"/>
      <c r="F10" s="348"/>
      <c r="G10" s="348"/>
      <c r="H10" s="348"/>
      <c r="I10" s="4"/>
      <c r="J10" s="4"/>
      <c r="K10" s="4"/>
      <c r="L10" s="4"/>
    </row>
    <row r="11" spans="1:17" ht="16.5" hidden="1" customHeight="1">
      <c r="A11" s="349" t="s">
        <v>72</v>
      </c>
      <c r="B11" s="350"/>
      <c r="C11" s="350"/>
      <c r="D11" s="350"/>
      <c r="E11" s="350"/>
      <c r="F11" s="350"/>
      <c r="G11" s="5"/>
      <c r="H11" s="5"/>
      <c r="I11" s="5"/>
      <c r="J11" s="5"/>
      <c r="K11" s="5"/>
      <c r="L11" s="5"/>
    </row>
    <row r="12" spans="1:17" ht="16.5" customHeight="1">
      <c r="A12" s="150" t="s">
        <v>343</v>
      </c>
      <c r="B12" s="2"/>
      <c r="C12" s="2"/>
      <c r="D12" s="2"/>
      <c r="E12" s="2"/>
      <c r="F12" s="2"/>
    </row>
    <row r="13" spans="1:17" ht="16.5" customHeight="1">
      <c r="A13" s="2" t="s">
        <v>382</v>
      </c>
      <c r="B13" s="2"/>
      <c r="C13" s="2"/>
      <c r="D13" s="2"/>
      <c r="E13" s="2"/>
      <c r="F13" s="2"/>
    </row>
    <row r="14" spans="1:17" ht="16.5" customHeight="1">
      <c r="A14" s="2" t="s">
        <v>383</v>
      </c>
      <c r="B14" s="2"/>
      <c r="C14" s="2"/>
      <c r="D14" s="2"/>
      <c r="E14" s="2"/>
      <c r="F14" s="2"/>
    </row>
    <row r="15" spans="1:17" ht="16.5" customHeight="1">
      <c r="A15" s="2"/>
      <c r="B15" s="2"/>
      <c r="C15" s="2"/>
      <c r="D15" s="2"/>
      <c r="E15" s="2"/>
      <c r="F15" s="2"/>
    </row>
    <row r="16" spans="1:17" ht="10.5" customHeight="1"/>
    <row r="17" spans="1:16" ht="16.5" customHeight="1">
      <c r="A17" s="152" t="s">
        <v>86</v>
      </c>
      <c r="E17" s="3"/>
      <c r="I17" s="3"/>
      <c r="K17" s="6"/>
    </row>
    <row r="18" spans="1:16" ht="16.5" customHeight="1" thickBot="1">
      <c r="A18" s="152" t="s">
        <v>38</v>
      </c>
      <c r="B18" s="152"/>
      <c r="H18" s="6"/>
      <c r="I18" s="6"/>
      <c r="J18" s="6"/>
      <c r="K18" s="6"/>
      <c r="L18" s="7" t="s">
        <v>151</v>
      </c>
    </row>
    <row r="19" spans="1:16" ht="18.75" customHeight="1">
      <c r="A19" s="503" t="s">
        <v>296</v>
      </c>
      <c r="B19" s="504"/>
      <c r="C19" s="649" t="s">
        <v>369</v>
      </c>
      <c r="D19" s="509" t="s">
        <v>368</v>
      </c>
      <c r="E19" s="598" t="s">
        <v>260</v>
      </c>
      <c r="F19" s="598" t="s">
        <v>252</v>
      </c>
      <c r="G19" s="598" t="s">
        <v>279</v>
      </c>
      <c r="H19" s="598" t="s">
        <v>152</v>
      </c>
      <c r="I19" s="598" t="s">
        <v>46</v>
      </c>
      <c r="J19" s="600" t="s">
        <v>23</v>
      </c>
      <c r="K19" s="601"/>
      <c r="L19" s="600" t="s">
        <v>229</v>
      </c>
      <c r="M19" s="601"/>
      <c r="N19" s="602" t="s">
        <v>10</v>
      </c>
    </row>
    <row r="20" spans="1:16" ht="14.25" customHeight="1" thickBot="1">
      <c r="A20" s="507"/>
      <c r="B20" s="508"/>
      <c r="C20" s="650"/>
      <c r="D20" s="511"/>
      <c r="E20" s="599"/>
      <c r="F20" s="599"/>
      <c r="G20" s="599"/>
      <c r="H20" s="599"/>
      <c r="I20" s="599"/>
      <c r="J20" s="101" t="s">
        <v>209</v>
      </c>
      <c r="K20" s="102" t="s">
        <v>364</v>
      </c>
      <c r="L20" s="103" t="s">
        <v>209</v>
      </c>
      <c r="M20" s="104" t="s">
        <v>365</v>
      </c>
      <c r="N20" s="603"/>
    </row>
    <row r="21" spans="1:16" ht="18.75" customHeight="1">
      <c r="A21" s="604" t="s">
        <v>245</v>
      </c>
      <c r="B21" s="605"/>
      <c r="C21" s="431">
        <v>10179</v>
      </c>
      <c r="D21" s="432">
        <v>10604</v>
      </c>
      <c r="E21" s="351">
        <v>10314</v>
      </c>
      <c r="F21" s="351">
        <v>10429</v>
      </c>
      <c r="G21" s="351">
        <v>10574</v>
      </c>
      <c r="H21" s="351">
        <v>10517</v>
      </c>
      <c r="I21" s="351">
        <v>10450</v>
      </c>
      <c r="J21" s="352">
        <v>10353</v>
      </c>
      <c r="K21" s="8">
        <v>7753</v>
      </c>
      <c r="L21" s="9">
        <f>SUM(L22:L27)</f>
        <v>10382</v>
      </c>
      <c r="M21" s="8">
        <f>SUM(M22:M27)</f>
        <v>7750</v>
      </c>
      <c r="N21" s="10">
        <v>18345</v>
      </c>
    </row>
    <row r="22" spans="1:16" ht="18.75" customHeight="1">
      <c r="A22" s="353"/>
      <c r="B22" s="354" t="s">
        <v>100</v>
      </c>
      <c r="C22" s="433"/>
      <c r="D22" s="434"/>
      <c r="E22" s="355">
        <v>506</v>
      </c>
      <c r="F22" s="355" t="s">
        <v>52</v>
      </c>
      <c r="G22" s="355">
        <v>438</v>
      </c>
      <c r="H22" s="355">
        <v>359</v>
      </c>
      <c r="I22" s="355">
        <v>340</v>
      </c>
      <c r="J22" s="356">
        <v>327</v>
      </c>
      <c r="K22" s="11">
        <v>2748</v>
      </c>
      <c r="L22" s="12">
        <v>330</v>
      </c>
      <c r="M22" s="11">
        <v>2750</v>
      </c>
      <c r="N22" s="13">
        <v>3006</v>
      </c>
    </row>
    <row r="23" spans="1:16" ht="18.75" customHeight="1">
      <c r="A23" s="357" t="s">
        <v>235</v>
      </c>
      <c r="B23" s="358" t="s">
        <v>6</v>
      </c>
      <c r="C23" s="32">
        <v>749</v>
      </c>
      <c r="D23" s="34">
        <v>788</v>
      </c>
      <c r="E23" s="359">
        <v>1</v>
      </c>
      <c r="F23" s="359">
        <v>843</v>
      </c>
      <c r="G23" s="359" t="s">
        <v>238</v>
      </c>
      <c r="H23" s="359">
        <v>1</v>
      </c>
      <c r="I23" s="359">
        <v>1</v>
      </c>
      <c r="J23" s="360">
        <v>1</v>
      </c>
      <c r="K23" s="14">
        <v>1</v>
      </c>
      <c r="L23" s="15">
        <v>1</v>
      </c>
      <c r="M23" s="14">
        <v>1</v>
      </c>
      <c r="N23" s="16" t="s">
        <v>224</v>
      </c>
    </row>
    <row r="24" spans="1:16" ht="18.75" customHeight="1">
      <c r="A24" s="361"/>
      <c r="B24" s="362" t="s">
        <v>321</v>
      </c>
      <c r="C24" s="435"/>
      <c r="D24" s="436"/>
      <c r="E24" s="363">
        <v>168</v>
      </c>
      <c r="F24" s="363" t="s">
        <v>52</v>
      </c>
      <c r="G24" s="363">
        <v>478</v>
      </c>
      <c r="H24" s="363">
        <v>510</v>
      </c>
      <c r="I24" s="363">
        <v>559</v>
      </c>
      <c r="J24" s="115">
        <v>288</v>
      </c>
      <c r="K24" s="364">
        <v>830</v>
      </c>
      <c r="L24" s="365" t="s">
        <v>224</v>
      </c>
      <c r="M24" s="366" t="s">
        <v>224</v>
      </c>
      <c r="N24" s="367" t="s">
        <v>224</v>
      </c>
    </row>
    <row r="25" spans="1:16" ht="18.75" customHeight="1">
      <c r="A25" s="368"/>
      <c r="B25" s="369" t="s">
        <v>322</v>
      </c>
      <c r="C25" s="437" t="s">
        <v>224</v>
      </c>
      <c r="D25" s="438" t="s">
        <v>224</v>
      </c>
      <c r="E25" s="370" t="s">
        <v>224</v>
      </c>
      <c r="F25" s="370" t="s">
        <v>224</v>
      </c>
      <c r="G25" s="370" t="s">
        <v>224</v>
      </c>
      <c r="H25" s="370" t="s">
        <v>224</v>
      </c>
      <c r="I25" s="370" t="s">
        <v>224</v>
      </c>
      <c r="J25" s="114" t="s">
        <v>224</v>
      </c>
      <c r="K25" s="371" t="s">
        <v>224</v>
      </c>
      <c r="L25" s="17">
        <v>323</v>
      </c>
      <c r="M25" s="18">
        <v>856</v>
      </c>
      <c r="N25" s="19">
        <v>1396</v>
      </c>
    </row>
    <row r="26" spans="1:16" ht="18.75" customHeight="1">
      <c r="A26" s="357" t="s">
        <v>142</v>
      </c>
      <c r="B26" s="358" t="s">
        <v>298</v>
      </c>
      <c r="C26" s="439">
        <v>867</v>
      </c>
      <c r="D26" s="440">
        <v>710</v>
      </c>
      <c r="E26" s="359">
        <v>636</v>
      </c>
      <c r="F26" s="359">
        <v>870</v>
      </c>
      <c r="G26" s="359">
        <v>950</v>
      </c>
      <c r="H26" s="359">
        <v>1028</v>
      </c>
      <c r="I26" s="359">
        <v>1076</v>
      </c>
      <c r="J26" s="360">
        <v>1269</v>
      </c>
      <c r="K26" s="14">
        <v>95</v>
      </c>
      <c r="L26" s="15">
        <v>1315</v>
      </c>
      <c r="M26" s="14">
        <v>93</v>
      </c>
      <c r="N26" s="16">
        <v>1505</v>
      </c>
    </row>
    <row r="27" spans="1:16" ht="18.75" customHeight="1" thickBot="1">
      <c r="A27" s="210"/>
      <c r="B27" s="372" t="s">
        <v>207</v>
      </c>
      <c r="C27" s="441">
        <v>8562</v>
      </c>
      <c r="D27" s="442">
        <v>9106</v>
      </c>
      <c r="E27" s="373">
        <v>9003</v>
      </c>
      <c r="F27" s="373">
        <v>8716</v>
      </c>
      <c r="G27" s="373">
        <v>8708</v>
      </c>
      <c r="H27" s="373">
        <v>8619</v>
      </c>
      <c r="I27" s="373">
        <v>8474</v>
      </c>
      <c r="J27" s="374">
        <v>8468</v>
      </c>
      <c r="K27" s="20">
        <v>4079</v>
      </c>
      <c r="L27" s="21">
        <v>8413</v>
      </c>
      <c r="M27" s="20">
        <v>4050</v>
      </c>
      <c r="N27" s="22">
        <v>12438</v>
      </c>
      <c r="P27" s="70"/>
    </row>
    <row r="28" spans="1:16" ht="16.5" hidden="1" customHeight="1">
      <c r="A28" s="1" t="s">
        <v>222</v>
      </c>
      <c r="H28" s="6"/>
      <c r="I28" s="6"/>
      <c r="J28" s="6"/>
      <c r="K28" s="6" t="s">
        <v>151</v>
      </c>
    </row>
    <row r="29" spans="1:16" ht="18.75" hidden="1" customHeight="1">
      <c r="A29" s="606" t="s">
        <v>296</v>
      </c>
      <c r="B29" s="606"/>
      <c r="C29" s="375" t="s">
        <v>94</v>
      </c>
      <c r="D29" s="375" t="s">
        <v>73</v>
      </c>
      <c r="E29" s="375" t="s">
        <v>111</v>
      </c>
      <c r="F29" s="375" t="s">
        <v>213</v>
      </c>
      <c r="G29" s="375" t="s">
        <v>173</v>
      </c>
      <c r="H29" s="376" t="s">
        <v>92</v>
      </c>
      <c r="I29" s="376" t="s">
        <v>23</v>
      </c>
      <c r="J29" s="607" t="s">
        <v>229</v>
      </c>
      <c r="K29" s="608"/>
    </row>
    <row r="30" spans="1:16" ht="18.75" hidden="1" customHeight="1">
      <c r="A30" s="377" t="s">
        <v>245</v>
      </c>
      <c r="B30" s="377"/>
      <c r="C30" s="378">
        <v>10480</v>
      </c>
      <c r="D30" s="378">
        <v>10211</v>
      </c>
      <c r="E30" s="378">
        <v>10429</v>
      </c>
      <c r="F30" s="378">
        <v>10556</v>
      </c>
      <c r="G30" s="378">
        <v>10510</v>
      </c>
      <c r="H30" s="379">
        <v>10391</v>
      </c>
      <c r="I30" s="379">
        <v>10306</v>
      </c>
      <c r="J30" s="379"/>
      <c r="K30" s="379"/>
    </row>
    <row r="31" spans="1:16" ht="18.75" hidden="1" customHeight="1">
      <c r="A31" s="377" t="s">
        <v>202</v>
      </c>
      <c r="B31" s="377"/>
      <c r="C31" s="378">
        <v>10150</v>
      </c>
      <c r="D31" s="378">
        <v>9896</v>
      </c>
      <c r="E31" s="378">
        <v>10106</v>
      </c>
      <c r="F31" s="378">
        <v>10262</v>
      </c>
      <c r="G31" s="378">
        <v>10090</v>
      </c>
      <c r="H31" s="379">
        <v>10021</v>
      </c>
      <c r="I31" s="379">
        <v>9879</v>
      </c>
      <c r="J31" s="379"/>
      <c r="K31" s="379"/>
    </row>
    <row r="32" spans="1:16" ht="18.75" hidden="1" customHeight="1">
      <c r="A32" s="380" t="s">
        <v>215</v>
      </c>
      <c r="B32" s="381" t="s">
        <v>205</v>
      </c>
      <c r="C32" s="382">
        <v>3249</v>
      </c>
      <c r="D32" s="382">
        <v>3463</v>
      </c>
      <c r="E32" s="382">
        <v>4641</v>
      </c>
      <c r="F32" s="382">
        <v>4936</v>
      </c>
      <c r="G32" s="382">
        <v>5083</v>
      </c>
      <c r="H32" s="383">
        <v>5181</v>
      </c>
      <c r="I32" s="383">
        <v>4932</v>
      </c>
      <c r="J32" s="383"/>
      <c r="K32" s="383"/>
    </row>
    <row r="33" spans="1:11" ht="18.75" hidden="1" customHeight="1">
      <c r="A33" s="336"/>
      <c r="B33" s="384" t="s">
        <v>105</v>
      </c>
      <c r="C33" s="385">
        <v>51</v>
      </c>
      <c r="D33" s="385">
        <v>68</v>
      </c>
      <c r="E33" s="385">
        <v>1</v>
      </c>
      <c r="F33" s="385">
        <v>9</v>
      </c>
      <c r="G33" s="385">
        <v>12</v>
      </c>
      <c r="H33" s="386">
        <v>16</v>
      </c>
      <c r="I33" s="386">
        <v>31</v>
      </c>
      <c r="J33" s="386"/>
      <c r="K33" s="386"/>
    </row>
    <row r="34" spans="1:11" ht="39.75" hidden="1" customHeight="1">
      <c r="A34" s="380" t="s">
        <v>290</v>
      </c>
      <c r="B34" s="381" t="s">
        <v>205</v>
      </c>
      <c r="C34" s="382">
        <v>2192</v>
      </c>
      <c r="D34" s="382">
        <v>2376</v>
      </c>
      <c r="E34" s="382">
        <v>2136</v>
      </c>
      <c r="F34" s="382">
        <v>2268</v>
      </c>
      <c r="G34" s="382">
        <v>1979</v>
      </c>
      <c r="H34" s="383">
        <v>1822</v>
      </c>
      <c r="I34" s="383">
        <v>1234</v>
      </c>
      <c r="J34" s="383"/>
      <c r="K34" s="383"/>
    </row>
    <row r="35" spans="1:11" ht="42" hidden="1" customHeight="1">
      <c r="A35" s="377"/>
      <c r="B35" s="384" t="s">
        <v>105</v>
      </c>
      <c r="C35" s="387">
        <v>4658</v>
      </c>
      <c r="D35" s="387">
        <v>3989</v>
      </c>
      <c r="E35" s="387">
        <v>3328</v>
      </c>
      <c r="F35" s="387">
        <v>3049</v>
      </c>
      <c r="G35" s="387">
        <v>3016</v>
      </c>
      <c r="H35" s="388">
        <v>3002</v>
      </c>
      <c r="I35" s="388">
        <v>3682</v>
      </c>
      <c r="J35" s="388"/>
      <c r="K35" s="388"/>
    </row>
    <row r="36" spans="1:11" ht="45" hidden="1" customHeight="1">
      <c r="A36" s="377" t="s">
        <v>184</v>
      </c>
      <c r="B36" s="377"/>
      <c r="C36" s="389">
        <v>166</v>
      </c>
      <c r="D36" s="389">
        <v>164</v>
      </c>
      <c r="E36" s="389">
        <v>148</v>
      </c>
      <c r="F36" s="389">
        <v>139</v>
      </c>
      <c r="G36" s="389">
        <v>150</v>
      </c>
      <c r="H36" s="390">
        <v>161</v>
      </c>
      <c r="I36" s="390">
        <v>224</v>
      </c>
      <c r="J36" s="390"/>
      <c r="K36" s="390"/>
    </row>
    <row r="37" spans="1:11" ht="51" hidden="1" customHeight="1">
      <c r="A37" s="377" t="s">
        <v>246</v>
      </c>
      <c r="B37" s="377"/>
      <c r="C37" s="389">
        <v>86</v>
      </c>
      <c r="D37" s="389">
        <v>117</v>
      </c>
      <c r="E37" s="389">
        <v>127</v>
      </c>
      <c r="F37" s="389">
        <v>105</v>
      </c>
      <c r="G37" s="596">
        <v>217</v>
      </c>
      <c r="H37" s="390">
        <v>134</v>
      </c>
      <c r="I37" s="390">
        <v>87</v>
      </c>
      <c r="J37" s="390"/>
      <c r="K37" s="390"/>
    </row>
    <row r="38" spans="1:11" ht="43.5" hidden="1" customHeight="1">
      <c r="A38" s="391" t="s">
        <v>112</v>
      </c>
      <c r="B38" s="391"/>
      <c r="C38" s="392">
        <v>78</v>
      </c>
      <c r="D38" s="392">
        <v>34</v>
      </c>
      <c r="E38" s="392">
        <v>48</v>
      </c>
      <c r="F38" s="392">
        <v>50</v>
      </c>
      <c r="G38" s="597"/>
      <c r="H38" s="393">
        <v>75</v>
      </c>
      <c r="I38" s="393">
        <v>116</v>
      </c>
      <c r="J38" s="393"/>
      <c r="K38" s="393"/>
    </row>
    <row r="39" spans="1:11" s="2" customFormat="1" ht="16.5" customHeight="1">
      <c r="A39" s="2" t="s">
        <v>340</v>
      </c>
      <c r="K39" s="394"/>
    </row>
    <row r="40" spans="1:11" s="2" customFormat="1" ht="6.6" customHeight="1">
      <c r="E40" s="24"/>
      <c r="F40" s="24"/>
      <c r="K40" s="394"/>
    </row>
    <row r="41" spans="1:11" s="2" customFormat="1" ht="16.5" customHeight="1">
      <c r="A41" s="2" t="s">
        <v>339</v>
      </c>
    </row>
    <row r="42" spans="1:11" s="2" customFormat="1" ht="16.5" customHeight="1">
      <c r="A42" s="2" t="s">
        <v>341</v>
      </c>
    </row>
    <row r="43" spans="1:11" s="2" customFormat="1" ht="16.5" customHeight="1">
      <c r="A43" s="2" t="s">
        <v>342</v>
      </c>
    </row>
  </sheetData>
  <mergeCells count="59">
    <mergeCell ref="D4:D5"/>
    <mergeCell ref="C4:C5"/>
    <mergeCell ref="B4:B5"/>
    <mergeCell ref="C19:C20"/>
    <mergeCell ref="D19:D20"/>
    <mergeCell ref="I2:I3"/>
    <mergeCell ref="A2:A3"/>
    <mergeCell ref="E2:E3"/>
    <mergeCell ref="F2:F3"/>
    <mergeCell ref="G2:G3"/>
    <mergeCell ref="H2:H3"/>
    <mergeCell ref="D2:D3"/>
    <mergeCell ref="C2:C3"/>
    <mergeCell ref="B2:B3"/>
    <mergeCell ref="E4:E5"/>
    <mergeCell ref="F4:F5"/>
    <mergeCell ref="G4:G5"/>
    <mergeCell ref="H4:H5"/>
    <mergeCell ref="I4:I5"/>
    <mergeCell ref="O4:O5"/>
    <mergeCell ref="J2:J3"/>
    <mergeCell ref="K2:K3"/>
    <mergeCell ref="L2:M2"/>
    <mergeCell ref="N2:N3"/>
    <mergeCell ref="O2:O3"/>
    <mergeCell ref="J4:J5"/>
    <mergeCell ref="K4:K5"/>
    <mergeCell ref="L4:L5"/>
    <mergeCell ref="M4:M5"/>
    <mergeCell ref="N4:N5"/>
    <mergeCell ref="O6:O8"/>
    <mergeCell ref="A6:A7"/>
    <mergeCell ref="E6:E8"/>
    <mergeCell ref="F6:F8"/>
    <mergeCell ref="G6:G8"/>
    <mergeCell ref="H6:H8"/>
    <mergeCell ref="I6:I8"/>
    <mergeCell ref="J6:J8"/>
    <mergeCell ref="K6:K8"/>
    <mergeCell ref="L6:L8"/>
    <mergeCell ref="M6:M8"/>
    <mergeCell ref="N6:N8"/>
    <mergeCell ref="B6:B8"/>
    <mergeCell ref="C6:C8"/>
    <mergeCell ref="D6:D8"/>
    <mergeCell ref="A21:B21"/>
    <mergeCell ref="A29:B29"/>
    <mergeCell ref="J29:K29"/>
    <mergeCell ref="A9:A10"/>
    <mergeCell ref="A19:B20"/>
    <mergeCell ref="E19:E20"/>
    <mergeCell ref="F19:F20"/>
    <mergeCell ref="G19:G20"/>
    <mergeCell ref="H19:H20"/>
    <mergeCell ref="G37:G38"/>
    <mergeCell ref="I19:I20"/>
    <mergeCell ref="J19:K19"/>
    <mergeCell ref="L19:M19"/>
    <mergeCell ref="N19:N20"/>
  </mergeCells>
  <phoneticPr fontId="2"/>
  <pageMargins left="0.78740157480314965" right="0.9055118110236221" top="0.59055118110236227" bottom="0.39370078740157483" header="0.51181102362204722" footer="0.19685039370078741"/>
  <pageSetup paperSize="9" scale="92" firstPageNumber="0" orientation="landscape" r:id="rId1"/>
  <headerFooter alignWithMargins="0">
    <oddFooter>&amp;R&amp;"ＭＳ Ｐ明朝,標準"&amp;10－２３－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zoomScaleNormal="60" zoomScaleSheetLayoutView="100" workbookViewId="0">
      <selection activeCell="L17" sqref="L17"/>
    </sheetView>
  </sheetViews>
  <sheetFormatPr defaultRowHeight="13.5"/>
  <cols>
    <col min="1" max="1" width="3.625" style="1" customWidth="1"/>
    <col min="2" max="2" width="15.125" style="1" customWidth="1"/>
    <col min="3" max="3" width="4.625" style="1" customWidth="1"/>
    <col min="4" max="13" width="10.375" style="1" customWidth="1"/>
    <col min="14" max="16384" width="9" style="1"/>
  </cols>
  <sheetData>
    <row r="1" spans="1:13" ht="16.5" customHeight="1">
      <c r="A1" s="402" t="s">
        <v>210</v>
      </c>
      <c r="B1" s="402"/>
      <c r="C1" s="402"/>
      <c r="D1" s="402"/>
      <c r="E1" s="402"/>
      <c r="J1" s="3"/>
      <c r="K1" s="3"/>
    </row>
    <row r="2" spans="1:13" ht="16.5" customHeight="1">
      <c r="A2" s="665" t="s">
        <v>296</v>
      </c>
      <c r="B2" s="666"/>
      <c r="C2" s="667"/>
      <c r="D2" s="666" t="s">
        <v>301</v>
      </c>
      <c r="E2" s="668"/>
      <c r="F2" s="663" t="s">
        <v>189</v>
      </c>
      <c r="G2" s="668"/>
      <c r="H2" s="663" t="s">
        <v>114</v>
      </c>
      <c r="I2" s="668"/>
      <c r="J2" s="663" t="s">
        <v>45</v>
      </c>
      <c r="K2" s="668"/>
      <c r="L2" s="663" t="s">
        <v>295</v>
      </c>
      <c r="M2" s="664"/>
    </row>
    <row r="3" spans="1:13" ht="15.95" customHeight="1">
      <c r="A3" s="657" t="s">
        <v>214</v>
      </c>
      <c r="B3" s="658"/>
      <c r="C3" s="25" t="s">
        <v>20</v>
      </c>
      <c r="D3" s="26" t="s">
        <v>243</v>
      </c>
      <c r="E3" s="27">
        <v>7260</v>
      </c>
      <c r="F3" s="28" t="s">
        <v>190</v>
      </c>
      <c r="G3" s="27">
        <v>4070</v>
      </c>
      <c r="H3" s="479" t="s">
        <v>288</v>
      </c>
      <c r="I3" s="493">
        <v>3990</v>
      </c>
      <c r="J3" s="28" t="s">
        <v>144</v>
      </c>
      <c r="K3" s="29">
        <v>3050</v>
      </c>
      <c r="L3" s="28" t="s">
        <v>122</v>
      </c>
      <c r="M3" s="30">
        <v>2920</v>
      </c>
    </row>
    <row r="4" spans="1:13" ht="15.95" customHeight="1">
      <c r="A4" s="653" t="s">
        <v>133</v>
      </c>
      <c r="B4" s="654"/>
      <c r="C4" s="31" t="s">
        <v>219</v>
      </c>
      <c r="D4" s="32" t="s">
        <v>243</v>
      </c>
      <c r="E4" s="33">
        <v>5690</v>
      </c>
      <c r="F4" s="476" t="s">
        <v>288</v>
      </c>
      <c r="G4" s="489">
        <v>2740</v>
      </c>
      <c r="H4" s="34" t="s">
        <v>190</v>
      </c>
      <c r="I4" s="35">
        <v>2270</v>
      </c>
      <c r="J4" s="34" t="s">
        <v>144</v>
      </c>
      <c r="K4" s="35">
        <v>2050</v>
      </c>
      <c r="L4" s="34" t="s">
        <v>122</v>
      </c>
      <c r="M4" s="36">
        <v>1600</v>
      </c>
    </row>
    <row r="5" spans="1:13" ht="15.95" customHeight="1">
      <c r="A5" s="653" t="s">
        <v>126</v>
      </c>
      <c r="B5" s="654"/>
      <c r="C5" s="31" t="s">
        <v>219</v>
      </c>
      <c r="D5" s="32" t="s">
        <v>190</v>
      </c>
      <c r="E5" s="33">
        <v>1270</v>
      </c>
      <c r="F5" s="34" t="s">
        <v>63</v>
      </c>
      <c r="G5" s="33">
        <v>1160</v>
      </c>
      <c r="H5" s="476" t="s">
        <v>288</v>
      </c>
      <c r="I5" s="492">
        <v>1040</v>
      </c>
      <c r="J5" s="34" t="s">
        <v>122</v>
      </c>
      <c r="K5" s="35">
        <v>1020</v>
      </c>
      <c r="L5" s="34" t="s">
        <v>144</v>
      </c>
      <c r="M5" s="37">
        <v>931</v>
      </c>
    </row>
    <row r="6" spans="1:13" ht="15.95" customHeight="1">
      <c r="A6" s="653" t="s">
        <v>28</v>
      </c>
      <c r="B6" s="654"/>
      <c r="C6" s="31" t="s">
        <v>219</v>
      </c>
      <c r="D6" s="32" t="s">
        <v>243</v>
      </c>
      <c r="E6" s="33">
        <v>542</v>
      </c>
      <c r="F6" s="34" t="s">
        <v>233</v>
      </c>
      <c r="G6" s="33">
        <v>367</v>
      </c>
      <c r="H6" s="34" t="s">
        <v>145</v>
      </c>
      <c r="I6" s="38">
        <v>246</v>
      </c>
      <c r="J6" s="34" t="s">
        <v>122</v>
      </c>
      <c r="K6" s="38">
        <v>232</v>
      </c>
      <c r="L6" s="34" t="s">
        <v>137</v>
      </c>
      <c r="M6" s="37">
        <v>194</v>
      </c>
    </row>
    <row r="7" spans="1:13" ht="15.95" customHeight="1">
      <c r="A7" s="659" t="s">
        <v>199</v>
      </c>
      <c r="B7" s="660"/>
      <c r="C7" s="328" t="s">
        <v>219</v>
      </c>
      <c r="D7" s="329" t="s">
        <v>243</v>
      </c>
      <c r="E7" s="330">
        <v>3580</v>
      </c>
      <c r="F7" s="477" t="s">
        <v>288</v>
      </c>
      <c r="G7" s="490">
        <v>1620</v>
      </c>
      <c r="H7" s="39" t="s">
        <v>266</v>
      </c>
      <c r="I7" s="331">
        <v>1260</v>
      </c>
      <c r="J7" s="39" t="s">
        <v>190</v>
      </c>
      <c r="K7" s="331">
        <v>1160</v>
      </c>
      <c r="L7" s="39" t="s">
        <v>145</v>
      </c>
      <c r="M7" s="332">
        <v>939</v>
      </c>
    </row>
    <row r="8" spans="1:13" ht="15.75" customHeight="1">
      <c r="A8" s="41"/>
      <c r="B8" s="42" t="s">
        <v>286</v>
      </c>
      <c r="C8" s="43" t="s">
        <v>248</v>
      </c>
      <c r="D8" s="56" t="s">
        <v>239</v>
      </c>
      <c r="E8" s="44">
        <v>514</v>
      </c>
      <c r="F8" s="40" t="s">
        <v>144</v>
      </c>
      <c r="G8" s="44">
        <v>513</v>
      </c>
      <c r="H8" s="40" t="s">
        <v>190</v>
      </c>
      <c r="I8" s="45">
        <v>510</v>
      </c>
      <c r="J8" s="40" t="s">
        <v>139</v>
      </c>
      <c r="K8" s="45">
        <v>508</v>
      </c>
      <c r="L8" s="40" t="s">
        <v>91</v>
      </c>
      <c r="M8" s="46">
        <v>504</v>
      </c>
    </row>
    <row r="9" spans="1:13" ht="15.95" customHeight="1">
      <c r="A9" s="48"/>
      <c r="B9" s="49" t="s">
        <v>156</v>
      </c>
      <c r="C9" s="50" t="s">
        <v>16</v>
      </c>
      <c r="D9" s="51" t="s">
        <v>243</v>
      </c>
      <c r="E9" s="52">
        <v>16800</v>
      </c>
      <c r="F9" s="478" t="s">
        <v>288</v>
      </c>
      <c r="G9" s="491">
        <v>7500</v>
      </c>
      <c r="H9" s="53" t="s">
        <v>266</v>
      </c>
      <c r="I9" s="333">
        <v>6470</v>
      </c>
      <c r="J9" s="53" t="s">
        <v>137</v>
      </c>
      <c r="K9" s="333">
        <v>5900</v>
      </c>
      <c r="L9" s="53" t="s">
        <v>145</v>
      </c>
      <c r="M9" s="334">
        <v>4420</v>
      </c>
    </row>
    <row r="10" spans="1:13" ht="15.95" customHeight="1">
      <c r="A10" s="661" t="s">
        <v>84</v>
      </c>
      <c r="B10" s="662"/>
      <c r="C10" s="335"/>
      <c r="D10" s="336"/>
      <c r="E10" s="337"/>
      <c r="F10" s="338"/>
      <c r="G10" s="337"/>
      <c r="H10" s="338"/>
      <c r="I10" s="339"/>
      <c r="J10" s="338"/>
      <c r="K10" s="339"/>
      <c r="L10" s="338"/>
      <c r="M10" s="340"/>
    </row>
    <row r="11" spans="1:13" ht="15.95" customHeight="1">
      <c r="A11" s="41"/>
      <c r="B11" s="42" t="s">
        <v>0</v>
      </c>
      <c r="C11" s="43" t="s">
        <v>16</v>
      </c>
      <c r="D11" s="480" t="s">
        <v>288</v>
      </c>
      <c r="E11" s="494">
        <v>1890</v>
      </c>
      <c r="F11" s="40" t="s">
        <v>243</v>
      </c>
      <c r="G11" s="44">
        <v>1010</v>
      </c>
      <c r="H11" s="40" t="s">
        <v>63</v>
      </c>
      <c r="I11" s="45">
        <v>794</v>
      </c>
      <c r="J11" s="40" t="s">
        <v>144</v>
      </c>
      <c r="K11" s="45">
        <v>727</v>
      </c>
      <c r="L11" s="40" t="s">
        <v>190</v>
      </c>
      <c r="M11" s="46">
        <v>291</v>
      </c>
    </row>
    <row r="12" spans="1:13" ht="15.95" customHeight="1">
      <c r="A12" s="41"/>
      <c r="B12" s="47" t="s">
        <v>77</v>
      </c>
      <c r="C12" s="31" t="s">
        <v>219</v>
      </c>
      <c r="D12" s="32" t="s">
        <v>144</v>
      </c>
      <c r="E12" s="33">
        <v>595</v>
      </c>
      <c r="F12" s="34" t="s">
        <v>243</v>
      </c>
      <c r="G12" s="33">
        <v>465</v>
      </c>
      <c r="H12" s="476" t="s">
        <v>288</v>
      </c>
      <c r="I12" s="495">
        <v>413</v>
      </c>
      <c r="J12" s="34" t="s">
        <v>145</v>
      </c>
      <c r="K12" s="38">
        <v>280</v>
      </c>
      <c r="L12" s="34" t="s">
        <v>122</v>
      </c>
      <c r="M12" s="37">
        <v>169</v>
      </c>
    </row>
    <row r="13" spans="1:13" ht="15.75" customHeight="1">
      <c r="A13" s="41"/>
      <c r="B13" s="47" t="s">
        <v>140</v>
      </c>
      <c r="C13" s="31" t="s">
        <v>219</v>
      </c>
      <c r="D13" s="481" t="s">
        <v>288</v>
      </c>
      <c r="E13" s="489">
        <v>414</v>
      </c>
      <c r="F13" s="34" t="s">
        <v>63</v>
      </c>
      <c r="G13" s="33">
        <v>235</v>
      </c>
      <c r="H13" s="34" t="s">
        <v>243</v>
      </c>
      <c r="I13" s="38">
        <v>177</v>
      </c>
      <c r="J13" s="34" t="s">
        <v>190</v>
      </c>
      <c r="K13" s="38">
        <v>165</v>
      </c>
      <c r="L13" s="34" t="s">
        <v>233</v>
      </c>
      <c r="M13" s="37">
        <v>110</v>
      </c>
    </row>
    <row r="14" spans="1:13" ht="15.75" customHeight="1">
      <c r="A14" s="41"/>
      <c r="B14" s="47" t="s">
        <v>254</v>
      </c>
      <c r="C14" s="31" t="s">
        <v>219</v>
      </c>
      <c r="D14" s="32" t="s">
        <v>63</v>
      </c>
      <c r="E14" s="33">
        <v>13200</v>
      </c>
      <c r="F14" s="476" t="s">
        <v>288</v>
      </c>
      <c r="G14" s="489">
        <v>6120</v>
      </c>
      <c r="H14" s="34" t="s">
        <v>122</v>
      </c>
      <c r="I14" s="35">
        <v>1300</v>
      </c>
      <c r="J14" s="34" t="s">
        <v>243</v>
      </c>
      <c r="K14" s="35">
        <v>681</v>
      </c>
      <c r="L14" s="34" t="s">
        <v>91</v>
      </c>
      <c r="M14" s="37">
        <v>288</v>
      </c>
    </row>
    <row r="15" spans="1:13" ht="15.75" customHeight="1">
      <c r="A15" s="41"/>
      <c r="B15" s="47" t="s">
        <v>280</v>
      </c>
      <c r="C15" s="31" t="s">
        <v>219</v>
      </c>
      <c r="D15" s="32" t="s">
        <v>243</v>
      </c>
      <c r="E15" s="33">
        <v>392</v>
      </c>
      <c r="F15" s="476" t="s">
        <v>288</v>
      </c>
      <c r="G15" s="495">
        <v>279</v>
      </c>
      <c r="H15" s="34" t="s">
        <v>63</v>
      </c>
      <c r="I15" s="38">
        <v>240</v>
      </c>
      <c r="J15" s="34" t="s">
        <v>144</v>
      </c>
      <c r="K15" s="38">
        <v>171</v>
      </c>
      <c r="L15" s="34" t="s">
        <v>190</v>
      </c>
      <c r="M15" s="37">
        <v>124</v>
      </c>
    </row>
    <row r="16" spans="1:13" ht="15.95" customHeight="1">
      <c r="A16" s="41"/>
      <c r="B16" s="47" t="s">
        <v>116</v>
      </c>
      <c r="C16" s="31" t="s">
        <v>219</v>
      </c>
      <c r="D16" s="32" t="s">
        <v>233</v>
      </c>
      <c r="E16" s="33">
        <v>5850</v>
      </c>
      <c r="F16" s="34" t="s">
        <v>243</v>
      </c>
      <c r="G16" s="33">
        <v>5170</v>
      </c>
      <c r="H16" s="34" t="s">
        <v>122</v>
      </c>
      <c r="I16" s="35">
        <v>3870</v>
      </c>
      <c r="J16" s="476" t="s">
        <v>288</v>
      </c>
      <c r="K16" s="492">
        <v>2560</v>
      </c>
      <c r="L16" s="34" t="s">
        <v>190</v>
      </c>
      <c r="M16" s="36">
        <v>2240</v>
      </c>
    </row>
    <row r="17" spans="1:13" ht="15.95" customHeight="1">
      <c r="A17" s="41"/>
      <c r="B17" s="47" t="s">
        <v>160</v>
      </c>
      <c r="C17" s="31" t="s">
        <v>219</v>
      </c>
      <c r="D17" s="32" t="s">
        <v>144</v>
      </c>
      <c r="E17" s="33">
        <v>623</v>
      </c>
      <c r="F17" s="34" t="s">
        <v>243</v>
      </c>
      <c r="G17" s="33">
        <v>508</v>
      </c>
      <c r="H17" s="476" t="s">
        <v>288</v>
      </c>
      <c r="I17" s="495">
        <v>433</v>
      </c>
      <c r="J17" s="34" t="s">
        <v>128</v>
      </c>
      <c r="K17" s="38">
        <v>428</v>
      </c>
      <c r="L17" s="34" t="s">
        <v>190</v>
      </c>
      <c r="M17" s="37">
        <v>279</v>
      </c>
    </row>
    <row r="18" spans="1:13" ht="15.95" customHeight="1">
      <c r="A18" s="41"/>
      <c r="B18" s="47" t="s">
        <v>220</v>
      </c>
      <c r="C18" s="31" t="s">
        <v>219</v>
      </c>
      <c r="D18" s="32" t="s">
        <v>243</v>
      </c>
      <c r="E18" s="33">
        <v>860</v>
      </c>
      <c r="F18" s="34" t="s">
        <v>144</v>
      </c>
      <c r="G18" s="33">
        <v>306</v>
      </c>
      <c r="H18" s="476" t="s">
        <v>288</v>
      </c>
      <c r="I18" s="495">
        <v>228</v>
      </c>
      <c r="J18" s="34" t="s">
        <v>63</v>
      </c>
      <c r="K18" s="38">
        <v>207</v>
      </c>
      <c r="L18" s="34" t="s">
        <v>122</v>
      </c>
      <c r="M18" s="37">
        <v>177</v>
      </c>
    </row>
    <row r="19" spans="1:13" ht="15.95" customHeight="1">
      <c r="A19" s="41"/>
      <c r="B19" s="47" t="s">
        <v>55</v>
      </c>
      <c r="C19" s="31" t="s">
        <v>219</v>
      </c>
      <c r="D19" s="32" t="s">
        <v>243</v>
      </c>
      <c r="E19" s="33">
        <v>338</v>
      </c>
      <c r="F19" s="34" t="s">
        <v>144</v>
      </c>
      <c r="G19" s="33">
        <v>194</v>
      </c>
      <c r="H19" s="476" t="s">
        <v>288</v>
      </c>
      <c r="I19" s="495">
        <v>110</v>
      </c>
      <c r="J19" s="34" t="s">
        <v>145</v>
      </c>
      <c r="K19" s="35">
        <v>105</v>
      </c>
      <c r="L19" s="34" t="s">
        <v>190</v>
      </c>
      <c r="M19" s="37">
        <v>70</v>
      </c>
    </row>
    <row r="20" spans="1:13" ht="15.95" customHeight="1">
      <c r="A20" s="41"/>
      <c r="B20" s="47" t="s">
        <v>236</v>
      </c>
      <c r="C20" s="31" t="s">
        <v>219</v>
      </c>
      <c r="D20" s="32" t="s">
        <v>29</v>
      </c>
      <c r="E20" s="33">
        <v>178</v>
      </c>
      <c r="F20" s="34" t="s">
        <v>243</v>
      </c>
      <c r="G20" s="33">
        <v>152</v>
      </c>
      <c r="H20" s="34" t="s">
        <v>144</v>
      </c>
      <c r="I20" s="38">
        <v>130</v>
      </c>
      <c r="J20" s="476" t="s">
        <v>288</v>
      </c>
      <c r="K20" s="495">
        <v>63</v>
      </c>
      <c r="L20" s="34" t="s">
        <v>145</v>
      </c>
      <c r="M20" s="37">
        <v>55</v>
      </c>
    </row>
    <row r="21" spans="1:13" ht="15.95" customHeight="1">
      <c r="A21" s="41"/>
      <c r="B21" s="47" t="s">
        <v>226</v>
      </c>
      <c r="C21" s="31" t="s">
        <v>219</v>
      </c>
      <c r="D21" s="32" t="s">
        <v>144</v>
      </c>
      <c r="E21" s="33">
        <v>6570</v>
      </c>
      <c r="F21" s="34" t="s">
        <v>128</v>
      </c>
      <c r="G21" s="33">
        <v>1670</v>
      </c>
      <c r="H21" s="34" t="s">
        <v>190</v>
      </c>
      <c r="I21" s="33">
        <v>1040</v>
      </c>
      <c r="J21" s="476" t="s">
        <v>288</v>
      </c>
      <c r="K21" s="495">
        <v>779</v>
      </c>
      <c r="L21" s="34" t="s">
        <v>243</v>
      </c>
      <c r="M21" s="37">
        <v>761</v>
      </c>
    </row>
    <row r="22" spans="1:13" ht="15.95" customHeight="1">
      <c r="A22" s="41"/>
      <c r="B22" s="47" t="s">
        <v>18</v>
      </c>
      <c r="C22" s="31" t="s">
        <v>219</v>
      </c>
      <c r="D22" s="32" t="s">
        <v>145</v>
      </c>
      <c r="E22" s="33">
        <v>1160</v>
      </c>
      <c r="F22" s="34" t="s">
        <v>243</v>
      </c>
      <c r="G22" s="33">
        <v>786</v>
      </c>
      <c r="H22" s="34" t="s">
        <v>256</v>
      </c>
      <c r="I22" s="38">
        <v>462</v>
      </c>
      <c r="J22" s="34" t="s">
        <v>63</v>
      </c>
      <c r="K22" s="38">
        <v>277</v>
      </c>
      <c r="L22" s="476" t="s">
        <v>288</v>
      </c>
      <c r="M22" s="496">
        <v>263</v>
      </c>
    </row>
    <row r="23" spans="1:13" ht="15.95" customHeight="1">
      <c r="A23" s="41"/>
      <c r="B23" s="47" t="s">
        <v>223</v>
      </c>
      <c r="C23" s="31" t="s">
        <v>219</v>
      </c>
      <c r="D23" s="32" t="s">
        <v>91</v>
      </c>
      <c r="E23" s="33">
        <v>1030</v>
      </c>
      <c r="F23" s="34" t="s">
        <v>243</v>
      </c>
      <c r="G23" s="33">
        <v>700</v>
      </c>
      <c r="H23" s="34" t="s">
        <v>144</v>
      </c>
      <c r="I23" s="38">
        <v>423</v>
      </c>
      <c r="J23" s="34" t="s">
        <v>63</v>
      </c>
      <c r="K23" s="38">
        <v>347</v>
      </c>
      <c r="L23" s="476" t="s">
        <v>288</v>
      </c>
      <c r="M23" s="496">
        <v>292</v>
      </c>
    </row>
    <row r="24" spans="1:13" ht="15.95" customHeight="1">
      <c r="A24" s="41"/>
      <c r="B24" s="47" t="s">
        <v>181</v>
      </c>
      <c r="C24" s="31" t="s">
        <v>219</v>
      </c>
      <c r="D24" s="32" t="s">
        <v>137</v>
      </c>
      <c r="E24" s="33">
        <v>2520</v>
      </c>
      <c r="F24" s="34" t="s">
        <v>63</v>
      </c>
      <c r="G24" s="33">
        <v>618</v>
      </c>
      <c r="H24" s="34" t="s">
        <v>122</v>
      </c>
      <c r="I24" s="38">
        <v>426</v>
      </c>
      <c r="J24" s="476" t="s">
        <v>288</v>
      </c>
      <c r="K24" s="495">
        <v>196</v>
      </c>
      <c r="L24" s="34" t="s">
        <v>243</v>
      </c>
      <c r="M24" s="37">
        <v>164</v>
      </c>
    </row>
    <row r="25" spans="1:13" ht="15.95" customHeight="1">
      <c r="A25" s="41"/>
      <c r="B25" s="47" t="s">
        <v>53</v>
      </c>
      <c r="C25" s="31" t="s">
        <v>219</v>
      </c>
      <c r="D25" s="32" t="s">
        <v>243</v>
      </c>
      <c r="E25" s="33">
        <v>490</v>
      </c>
      <c r="F25" s="34" t="s">
        <v>63</v>
      </c>
      <c r="G25" s="33">
        <v>420</v>
      </c>
      <c r="H25" s="34" t="s">
        <v>233</v>
      </c>
      <c r="I25" s="38">
        <v>202</v>
      </c>
      <c r="J25" s="34" t="s">
        <v>144</v>
      </c>
      <c r="K25" s="38">
        <v>160</v>
      </c>
      <c r="L25" s="476" t="s">
        <v>288</v>
      </c>
      <c r="M25" s="496">
        <v>140</v>
      </c>
    </row>
    <row r="26" spans="1:13" ht="15.95" customHeight="1">
      <c r="A26" s="41"/>
      <c r="B26" s="47" t="s">
        <v>192</v>
      </c>
      <c r="C26" s="31" t="s">
        <v>219</v>
      </c>
      <c r="D26" s="32" t="s">
        <v>128</v>
      </c>
      <c r="E26" s="33">
        <v>2000</v>
      </c>
      <c r="F26" s="34" t="s">
        <v>63</v>
      </c>
      <c r="G26" s="33">
        <v>1770</v>
      </c>
      <c r="H26" s="34" t="s">
        <v>243</v>
      </c>
      <c r="I26" s="35">
        <v>1390</v>
      </c>
      <c r="J26" s="34" t="s">
        <v>139</v>
      </c>
      <c r="K26" s="35">
        <v>1160</v>
      </c>
      <c r="L26" s="34" t="s">
        <v>122</v>
      </c>
      <c r="M26" s="36">
        <v>1020</v>
      </c>
    </row>
    <row r="27" spans="1:13" ht="15.95" customHeight="1">
      <c r="A27" s="41"/>
      <c r="B27" s="47" t="s">
        <v>33</v>
      </c>
      <c r="C27" s="31" t="s">
        <v>219</v>
      </c>
      <c r="D27" s="32" t="s">
        <v>144</v>
      </c>
      <c r="E27" s="33">
        <v>3030</v>
      </c>
      <c r="F27" s="34" t="s">
        <v>243</v>
      </c>
      <c r="G27" s="33">
        <v>190</v>
      </c>
      <c r="H27" s="34" t="s">
        <v>128</v>
      </c>
      <c r="I27" s="38">
        <v>113</v>
      </c>
      <c r="J27" s="34" t="s">
        <v>63</v>
      </c>
      <c r="K27" s="38">
        <v>107</v>
      </c>
      <c r="L27" s="34" t="s">
        <v>145</v>
      </c>
      <c r="M27" s="37">
        <v>94</v>
      </c>
    </row>
    <row r="28" spans="1:13" ht="15.95" customHeight="1">
      <c r="A28" s="41"/>
      <c r="B28" s="47" t="s">
        <v>284</v>
      </c>
      <c r="C28" s="31" t="s">
        <v>219</v>
      </c>
      <c r="D28" s="32" t="s">
        <v>243</v>
      </c>
      <c r="E28" s="33">
        <v>364</v>
      </c>
      <c r="F28" s="34" t="s">
        <v>128</v>
      </c>
      <c r="G28" s="33">
        <v>340</v>
      </c>
      <c r="H28" s="34" t="s">
        <v>137</v>
      </c>
      <c r="I28" s="38">
        <v>240</v>
      </c>
      <c r="J28" s="34" t="s">
        <v>144</v>
      </c>
      <c r="K28" s="38">
        <v>96</v>
      </c>
      <c r="L28" s="34" t="s">
        <v>145</v>
      </c>
      <c r="M28" s="37">
        <v>88</v>
      </c>
    </row>
    <row r="29" spans="1:13" ht="15.95" customHeight="1">
      <c r="A29" s="41"/>
      <c r="B29" s="47" t="s">
        <v>127</v>
      </c>
      <c r="C29" s="31" t="s">
        <v>219</v>
      </c>
      <c r="D29" s="32" t="s">
        <v>63</v>
      </c>
      <c r="E29" s="33">
        <v>2150</v>
      </c>
      <c r="F29" s="34" t="s">
        <v>243</v>
      </c>
      <c r="G29" s="33">
        <v>21</v>
      </c>
      <c r="H29" s="34" t="s">
        <v>144</v>
      </c>
      <c r="I29" s="38">
        <v>17</v>
      </c>
      <c r="J29" s="476" t="s">
        <v>288</v>
      </c>
      <c r="K29" s="495">
        <v>15</v>
      </c>
      <c r="L29" s="34" t="s">
        <v>137</v>
      </c>
      <c r="M29" s="37">
        <v>14</v>
      </c>
    </row>
    <row r="30" spans="1:13" ht="15.95" customHeight="1">
      <c r="A30" s="41"/>
      <c r="B30" s="47" t="s">
        <v>120</v>
      </c>
      <c r="C30" s="31" t="s">
        <v>219</v>
      </c>
      <c r="D30" s="32" t="s">
        <v>243</v>
      </c>
      <c r="E30" s="33">
        <v>706</v>
      </c>
      <c r="F30" s="34" t="s">
        <v>122</v>
      </c>
      <c r="G30" s="33">
        <v>534</v>
      </c>
      <c r="H30" s="34" t="s">
        <v>29</v>
      </c>
      <c r="I30" s="38">
        <v>505</v>
      </c>
      <c r="J30" s="476" t="s">
        <v>288</v>
      </c>
      <c r="K30" s="495">
        <v>431</v>
      </c>
      <c r="L30" s="34" t="s">
        <v>63</v>
      </c>
      <c r="M30" s="37">
        <v>422</v>
      </c>
    </row>
    <row r="31" spans="1:13" ht="15.95" customHeight="1">
      <c r="A31" s="41"/>
      <c r="B31" s="47" t="s">
        <v>141</v>
      </c>
      <c r="C31" s="31" t="s">
        <v>219</v>
      </c>
      <c r="D31" s="32" t="s">
        <v>243</v>
      </c>
      <c r="E31" s="33">
        <v>1920</v>
      </c>
      <c r="F31" s="34" t="s">
        <v>63</v>
      </c>
      <c r="G31" s="33">
        <v>1710</v>
      </c>
      <c r="H31" s="34" t="s">
        <v>233</v>
      </c>
      <c r="I31" s="38">
        <v>39</v>
      </c>
      <c r="J31" s="34" t="s">
        <v>144</v>
      </c>
      <c r="K31" s="38">
        <v>24</v>
      </c>
      <c r="L31" s="34" t="s">
        <v>95</v>
      </c>
      <c r="M31" s="37">
        <v>10</v>
      </c>
    </row>
    <row r="32" spans="1:13" ht="15.95" customHeight="1">
      <c r="A32" s="41"/>
      <c r="B32" s="47" t="s">
        <v>195</v>
      </c>
      <c r="C32" s="31" t="s">
        <v>219</v>
      </c>
      <c r="D32" s="32" t="s">
        <v>63</v>
      </c>
      <c r="E32" s="33">
        <v>545</v>
      </c>
      <c r="F32" s="34" t="s">
        <v>233</v>
      </c>
      <c r="G32" s="33">
        <v>99</v>
      </c>
      <c r="H32" s="34" t="s">
        <v>243</v>
      </c>
      <c r="I32" s="38">
        <v>88</v>
      </c>
      <c r="J32" s="34" t="s">
        <v>122</v>
      </c>
      <c r="K32" s="38">
        <v>59</v>
      </c>
      <c r="L32" s="34" t="s">
        <v>145</v>
      </c>
      <c r="M32" s="37">
        <v>31</v>
      </c>
    </row>
    <row r="33" spans="1:15" ht="15.95" customHeight="1">
      <c r="A33" s="48"/>
      <c r="B33" s="49" t="s">
        <v>212</v>
      </c>
      <c r="C33" s="50" t="s">
        <v>219</v>
      </c>
      <c r="D33" s="51" t="s">
        <v>243</v>
      </c>
      <c r="E33" s="52">
        <v>69</v>
      </c>
      <c r="F33" s="478" t="s">
        <v>209</v>
      </c>
      <c r="G33" s="491">
        <v>12</v>
      </c>
      <c r="H33" s="53" t="s">
        <v>144</v>
      </c>
      <c r="I33" s="54">
        <v>8</v>
      </c>
      <c r="J33" s="53" t="s">
        <v>145</v>
      </c>
      <c r="K33" s="54">
        <v>4</v>
      </c>
      <c r="L33" s="53" t="s">
        <v>14</v>
      </c>
      <c r="M33" s="55">
        <v>2</v>
      </c>
    </row>
    <row r="34" spans="1:15" ht="15.95" customHeight="1">
      <c r="A34" s="651" t="s">
        <v>255</v>
      </c>
      <c r="B34" s="652"/>
      <c r="C34" s="43" t="s">
        <v>110</v>
      </c>
      <c r="D34" s="56" t="s">
        <v>122</v>
      </c>
      <c r="E34" s="44">
        <v>3220</v>
      </c>
      <c r="F34" s="40" t="s">
        <v>137</v>
      </c>
      <c r="G34" s="44">
        <v>3170</v>
      </c>
      <c r="H34" s="483" t="s">
        <v>209</v>
      </c>
      <c r="I34" s="499">
        <v>1280</v>
      </c>
      <c r="J34" s="40" t="s">
        <v>243</v>
      </c>
      <c r="K34" s="57">
        <v>1010</v>
      </c>
      <c r="L34" s="40" t="s">
        <v>63</v>
      </c>
      <c r="M34" s="46">
        <v>792</v>
      </c>
    </row>
    <row r="35" spans="1:15" ht="15.95" customHeight="1">
      <c r="A35" s="653" t="s">
        <v>172</v>
      </c>
      <c r="B35" s="654"/>
      <c r="C35" s="31" t="s">
        <v>219</v>
      </c>
      <c r="D35" s="32" t="s">
        <v>122</v>
      </c>
      <c r="E35" s="33">
        <v>6600</v>
      </c>
      <c r="F35" s="34" t="s">
        <v>63</v>
      </c>
      <c r="G35" s="33">
        <v>2900</v>
      </c>
      <c r="H35" s="34" t="s">
        <v>243</v>
      </c>
      <c r="I35" s="35">
        <v>2690</v>
      </c>
      <c r="J35" s="34" t="s">
        <v>137</v>
      </c>
      <c r="K35" s="35">
        <v>2170</v>
      </c>
      <c r="L35" s="476" t="s">
        <v>209</v>
      </c>
      <c r="M35" s="498">
        <v>1850</v>
      </c>
    </row>
    <row r="36" spans="1:15" ht="15.95" customHeight="1">
      <c r="A36" s="655" t="s">
        <v>247</v>
      </c>
      <c r="B36" s="656"/>
      <c r="C36" s="341" t="s">
        <v>219</v>
      </c>
      <c r="D36" s="58" t="s">
        <v>137</v>
      </c>
      <c r="E36" s="59">
        <v>38800</v>
      </c>
      <c r="F36" s="60" t="s">
        <v>122</v>
      </c>
      <c r="G36" s="59">
        <v>8980</v>
      </c>
      <c r="H36" s="60" t="s">
        <v>63</v>
      </c>
      <c r="I36" s="61">
        <v>5750</v>
      </c>
      <c r="J36" s="482" t="s">
        <v>209</v>
      </c>
      <c r="K36" s="497">
        <v>4170</v>
      </c>
      <c r="L36" s="60" t="s">
        <v>243</v>
      </c>
      <c r="M36" s="62">
        <v>986</v>
      </c>
      <c r="O36" s="70"/>
    </row>
    <row r="37" spans="1:15" s="2" customFormat="1" ht="16.5" customHeight="1">
      <c r="A37" s="150" t="s">
        <v>332</v>
      </c>
      <c r="B37" s="150"/>
      <c r="D37" s="23"/>
      <c r="E37" s="23"/>
      <c r="F37" s="23"/>
      <c r="G37" s="23"/>
      <c r="H37" s="23"/>
      <c r="I37" s="23"/>
      <c r="J37" s="23"/>
      <c r="K37" s="23"/>
      <c r="L37" s="23"/>
      <c r="M37" s="23"/>
    </row>
  </sheetData>
  <mergeCells count="15">
    <mergeCell ref="L2:M2"/>
    <mergeCell ref="A2:C2"/>
    <mergeCell ref="D2:E2"/>
    <mergeCell ref="F2:G2"/>
    <mergeCell ref="H2:I2"/>
    <mergeCell ref="J2:K2"/>
    <mergeCell ref="A34:B34"/>
    <mergeCell ref="A35:B35"/>
    <mergeCell ref="A36:B36"/>
    <mergeCell ref="A3:B3"/>
    <mergeCell ref="A4:B4"/>
    <mergeCell ref="A5:B5"/>
    <mergeCell ref="A6:B6"/>
    <mergeCell ref="A7:B7"/>
    <mergeCell ref="A10:B10"/>
  </mergeCells>
  <phoneticPr fontId="2"/>
  <pageMargins left="0.98425196850393704" right="0.98425196850393704" top="0.39370078740157483" bottom="0.39370078740157483" header="0.51181102362204722" footer="0.19685039370078741"/>
  <pageSetup paperSize="9" scale="98" firstPageNumber="0" orientation="landscape" r:id="rId1"/>
  <headerFooter alignWithMargins="0">
    <oddFooter>&amp;L&amp;"ＭＳ Ｐ明朝,標準"&amp;10－２４－</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view="pageBreakPreview" topLeftCell="A11" zoomScaleNormal="100" zoomScaleSheetLayoutView="100" workbookViewId="0">
      <selection activeCell="X38" sqref="X38"/>
    </sheetView>
  </sheetViews>
  <sheetFormatPr defaultRowHeight="14.25"/>
  <cols>
    <col min="1" max="2" width="4.625" style="305" customWidth="1"/>
    <col min="3" max="3" width="7.125" style="305" customWidth="1"/>
    <col min="4" max="21" width="6.125" style="305" customWidth="1"/>
    <col min="22" max="16384" width="9" style="305"/>
  </cols>
  <sheetData>
    <row r="1" spans="1:21" s="1" customFormat="1" ht="13.5">
      <c r="A1" s="152" t="s">
        <v>275</v>
      </c>
      <c r="B1" s="152"/>
      <c r="C1" s="152"/>
      <c r="D1" s="152"/>
      <c r="E1" s="152"/>
      <c r="F1" s="152"/>
      <c r="K1" s="3"/>
      <c r="L1" s="3"/>
    </row>
    <row r="2" spans="1:21" s="1" customFormat="1" ht="5.0999999999999996" customHeight="1"/>
    <row r="3" spans="1:21" s="1" customFormat="1" thickBot="1">
      <c r="A3" s="152" t="s">
        <v>323</v>
      </c>
      <c r="B3" s="152"/>
      <c r="C3" s="152"/>
      <c r="D3" s="152"/>
      <c r="E3" s="152"/>
      <c r="F3" s="152"/>
      <c r="K3" s="286"/>
      <c r="N3" s="286"/>
      <c r="U3" s="7" t="s">
        <v>98</v>
      </c>
    </row>
    <row r="4" spans="1:21" s="1" customFormat="1" ht="13.5">
      <c r="A4" s="681" t="s">
        <v>159</v>
      </c>
      <c r="B4" s="682"/>
      <c r="C4" s="683"/>
      <c r="D4" s="693" t="s">
        <v>93</v>
      </c>
      <c r="E4" s="82" t="s">
        <v>283</v>
      </c>
      <c r="F4" s="669" t="s">
        <v>326</v>
      </c>
      <c r="G4" s="669" t="s">
        <v>312</v>
      </c>
      <c r="H4" s="669" t="s">
        <v>66</v>
      </c>
      <c r="I4" s="82" t="s">
        <v>103</v>
      </c>
      <c r="J4" s="669" t="s">
        <v>186</v>
      </c>
      <c r="K4" s="82" t="s">
        <v>143</v>
      </c>
      <c r="L4" s="82" t="s">
        <v>221</v>
      </c>
      <c r="M4" s="82" t="s">
        <v>30</v>
      </c>
      <c r="N4" s="82" t="s">
        <v>3</v>
      </c>
      <c r="O4" s="669" t="s">
        <v>262</v>
      </c>
      <c r="P4" s="669" t="s">
        <v>162</v>
      </c>
      <c r="Q4" s="82" t="s">
        <v>313</v>
      </c>
      <c r="R4" s="82" t="s">
        <v>89</v>
      </c>
      <c r="S4" s="82" t="s">
        <v>278</v>
      </c>
      <c r="T4" s="82" t="s">
        <v>161</v>
      </c>
      <c r="U4" s="671" t="s">
        <v>158</v>
      </c>
    </row>
    <row r="5" spans="1:21" ht="15" thickBot="1">
      <c r="A5" s="684"/>
      <c r="B5" s="685"/>
      <c r="C5" s="686"/>
      <c r="D5" s="694"/>
      <c r="E5" s="83" t="s">
        <v>285</v>
      </c>
      <c r="F5" s="670"/>
      <c r="G5" s="670"/>
      <c r="H5" s="670"/>
      <c r="I5" s="83" t="s">
        <v>263</v>
      </c>
      <c r="J5" s="673"/>
      <c r="K5" s="83" t="s">
        <v>311</v>
      </c>
      <c r="L5" s="83" t="s">
        <v>303</v>
      </c>
      <c r="M5" s="83" t="s">
        <v>123</v>
      </c>
      <c r="N5" s="83" t="s">
        <v>292</v>
      </c>
      <c r="O5" s="673"/>
      <c r="P5" s="673"/>
      <c r="Q5" s="83" t="s">
        <v>314</v>
      </c>
      <c r="R5" s="83" t="s">
        <v>101</v>
      </c>
      <c r="S5" s="83" t="s">
        <v>179</v>
      </c>
      <c r="T5" s="83" t="s">
        <v>244</v>
      </c>
      <c r="U5" s="672"/>
    </row>
    <row r="6" spans="1:21">
      <c r="A6" s="428" t="s">
        <v>371</v>
      </c>
      <c r="B6" s="301" t="s">
        <v>372</v>
      </c>
      <c r="C6" s="429"/>
      <c r="D6" s="308">
        <v>179</v>
      </c>
      <c r="E6" s="309">
        <v>39</v>
      </c>
      <c r="F6" s="309">
        <v>39</v>
      </c>
      <c r="G6" s="309">
        <v>20</v>
      </c>
      <c r="H6" s="309">
        <v>9</v>
      </c>
      <c r="I6" s="309">
        <v>5</v>
      </c>
      <c r="J6" s="309">
        <v>11</v>
      </c>
      <c r="K6" s="309">
        <v>1</v>
      </c>
      <c r="L6" s="309">
        <v>4</v>
      </c>
      <c r="M6" s="309">
        <v>4</v>
      </c>
      <c r="N6" s="309">
        <v>2</v>
      </c>
      <c r="O6" s="309">
        <v>9</v>
      </c>
      <c r="P6" s="309">
        <v>4</v>
      </c>
      <c r="Q6" s="309">
        <v>22</v>
      </c>
      <c r="R6" s="309" t="s">
        <v>360</v>
      </c>
      <c r="S6" s="309" t="s">
        <v>360</v>
      </c>
      <c r="T6" s="309">
        <v>3</v>
      </c>
      <c r="U6" s="310">
        <v>6</v>
      </c>
    </row>
    <row r="7" spans="1:21">
      <c r="A7" s="428" t="s">
        <v>373</v>
      </c>
      <c r="B7" s="301" t="s">
        <v>374</v>
      </c>
      <c r="C7" s="429"/>
      <c r="D7" s="308">
        <v>189</v>
      </c>
      <c r="E7" s="309">
        <v>37</v>
      </c>
      <c r="F7" s="309">
        <v>48</v>
      </c>
      <c r="G7" s="309">
        <v>17</v>
      </c>
      <c r="H7" s="309">
        <v>11</v>
      </c>
      <c r="I7" s="309">
        <v>5</v>
      </c>
      <c r="J7" s="309">
        <v>10</v>
      </c>
      <c r="K7" s="309">
        <v>1</v>
      </c>
      <c r="L7" s="309">
        <v>5</v>
      </c>
      <c r="M7" s="309">
        <v>5</v>
      </c>
      <c r="N7" s="309">
        <v>2</v>
      </c>
      <c r="O7" s="309">
        <v>8</v>
      </c>
      <c r="P7" s="309">
        <v>7</v>
      </c>
      <c r="Q7" s="309">
        <v>27</v>
      </c>
      <c r="R7" s="309" t="s">
        <v>109</v>
      </c>
      <c r="S7" s="309" t="s">
        <v>109</v>
      </c>
      <c r="T7" s="309" t="s">
        <v>109</v>
      </c>
      <c r="U7" s="310">
        <v>6</v>
      </c>
    </row>
    <row r="8" spans="1:21">
      <c r="A8" s="428"/>
      <c r="B8" s="301" t="s">
        <v>375</v>
      </c>
      <c r="C8" s="429"/>
      <c r="D8" s="308">
        <v>151</v>
      </c>
      <c r="E8" s="309">
        <v>25</v>
      </c>
      <c r="F8" s="309">
        <v>32</v>
      </c>
      <c r="G8" s="309">
        <v>11</v>
      </c>
      <c r="H8" s="309">
        <v>10</v>
      </c>
      <c r="I8" s="309">
        <v>6</v>
      </c>
      <c r="J8" s="309">
        <v>10</v>
      </c>
      <c r="K8" s="309">
        <v>1</v>
      </c>
      <c r="L8" s="309">
        <v>7</v>
      </c>
      <c r="M8" s="309">
        <v>6</v>
      </c>
      <c r="N8" s="309">
        <v>2</v>
      </c>
      <c r="O8" s="309">
        <v>6</v>
      </c>
      <c r="P8" s="309">
        <v>4</v>
      </c>
      <c r="Q8" s="309">
        <v>27</v>
      </c>
      <c r="R8" s="309" t="s">
        <v>109</v>
      </c>
      <c r="S8" s="309" t="s">
        <v>109</v>
      </c>
      <c r="T8" s="309" t="s">
        <v>109</v>
      </c>
      <c r="U8" s="310">
        <v>3</v>
      </c>
    </row>
    <row r="9" spans="1:21">
      <c r="A9" s="306"/>
      <c r="B9" s="307" t="s">
        <v>183</v>
      </c>
      <c r="C9" s="106"/>
      <c r="D9" s="308">
        <v>149</v>
      </c>
      <c r="E9" s="309">
        <v>29</v>
      </c>
      <c r="F9" s="309">
        <v>30</v>
      </c>
      <c r="G9" s="309">
        <v>12</v>
      </c>
      <c r="H9" s="309">
        <v>6</v>
      </c>
      <c r="I9" s="309">
        <v>4</v>
      </c>
      <c r="J9" s="309">
        <v>8</v>
      </c>
      <c r="K9" s="309">
        <v>1</v>
      </c>
      <c r="L9" s="309">
        <v>7</v>
      </c>
      <c r="M9" s="309">
        <v>6</v>
      </c>
      <c r="N9" s="309">
        <v>3</v>
      </c>
      <c r="O9" s="309">
        <v>9</v>
      </c>
      <c r="P9" s="309">
        <v>9</v>
      </c>
      <c r="Q9" s="309">
        <v>21</v>
      </c>
      <c r="R9" s="309" t="s">
        <v>109</v>
      </c>
      <c r="S9" s="309" t="s">
        <v>109</v>
      </c>
      <c r="T9" s="309">
        <v>2</v>
      </c>
      <c r="U9" s="310">
        <v>2</v>
      </c>
    </row>
    <row r="10" spans="1:21">
      <c r="A10" s="306"/>
      <c r="B10" s="307" t="s">
        <v>231</v>
      </c>
      <c r="C10" s="106"/>
      <c r="D10" s="308">
        <v>138</v>
      </c>
      <c r="E10" s="309">
        <v>25</v>
      </c>
      <c r="F10" s="309">
        <v>29</v>
      </c>
      <c r="G10" s="309">
        <v>10</v>
      </c>
      <c r="H10" s="309">
        <v>5</v>
      </c>
      <c r="I10" s="309">
        <v>6</v>
      </c>
      <c r="J10" s="309">
        <v>7</v>
      </c>
      <c r="K10" s="309">
        <v>1</v>
      </c>
      <c r="L10" s="309">
        <v>7</v>
      </c>
      <c r="M10" s="309">
        <v>6</v>
      </c>
      <c r="N10" s="309">
        <v>2</v>
      </c>
      <c r="O10" s="309">
        <v>9</v>
      </c>
      <c r="P10" s="309">
        <v>7</v>
      </c>
      <c r="Q10" s="309">
        <v>20</v>
      </c>
      <c r="R10" s="309" t="s">
        <v>109</v>
      </c>
      <c r="S10" s="309" t="s">
        <v>109</v>
      </c>
      <c r="T10" s="309">
        <v>2</v>
      </c>
      <c r="U10" s="310">
        <v>2</v>
      </c>
    </row>
    <row r="11" spans="1:21">
      <c r="A11" s="306"/>
      <c r="B11" s="307" t="s">
        <v>37</v>
      </c>
      <c r="C11" s="106"/>
      <c r="D11" s="308">
        <v>130</v>
      </c>
      <c r="E11" s="309">
        <v>28</v>
      </c>
      <c r="F11" s="309">
        <v>22</v>
      </c>
      <c r="G11" s="309">
        <v>11</v>
      </c>
      <c r="H11" s="309">
        <v>5</v>
      </c>
      <c r="I11" s="309">
        <v>6</v>
      </c>
      <c r="J11" s="309">
        <v>7</v>
      </c>
      <c r="K11" s="309">
        <v>1</v>
      </c>
      <c r="L11" s="309">
        <v>6</v>
      </c>
      <c r="M11" s="309">
        <v>5</v>
      </c>
      <c r="N11" s="309">
        <v>1</v>
      </c>
      <c r="O11" s="309">
        <v>8</v>
      </c>
      <c r="P11" s="309">
        <v>6</v>
      </c>
      <c r="Q11" s="309">
        <v>20</v>
      </c>
      <c r="R11" s="309" t="s">
        <v>109</v>
      </c>
      <c r="S11" s="309" t="s">
        <v>109</v>
      </c>
      <c r="T11" s="309">
        <v>2</v>
      </c>
      <c r="U11" s="310">
        <v>2</v>
      </c>
    </row>
    <row r="12" spans="1:21" s="63" customFormat="1">
      <c r="A12" s="306"/>
      <c r="B12" s="307" t="s">
        <v>70</v>
      </c>
      <c r="C12" s="106"/>
      <c r="D12" s="308">
        <v>127</v>
      </c>
      <c r="E12" s="309">
        <v>28</v>
      </c>
      <c r="F12" s="309">
        <v>15</v>
      </c>
      <c r="G12" s="309">
        <v>11</v>
      </c>
      <c r="H12" s="309">
        <v>5</v>
      </c>
      <c r="I12" s="309">
        <v>7</v>
      </c>
      <c r="J12" s="309">
        <v>7</v>
      </c>
      <c r="K12" s="309">
        <v>1</v>
      </c>
      <c r="L12" s="309">
        <v>6</v>
      </c>
      <c r="M12" s="309">
        <v>6</v>
      </c>
      <c r="N12" s="309">
        <v>1</v>
      </c>
      <c r="O12" s="309">
        <v>9</v>
      </c>
      <c r="P12" s="309">
        <v>6</v>
      </c>
      <c r="Q12" s="309">
        <v>22</v>
      </c>
      <c r="R12" s="309" t="s">
        <v>109</v>
      </c>
      <c r="S12" s="309" t="s">
        <v>109</v>
      </c>
      <c r="T12" s="309">
        <v>2</v>
      </c>
      <c r="U12" s="310">
        <v>1</v>
      </c>
    </row>
    <row r="13" spans="1:21" s="63" customFormat="1">
      <c r="A13" s="306"/>
      <c r="B13" s="307" t="s">
        <v>163</v>
      </c>
      <c r="C13" s="106"/>
      <c r="D13" s="308">
        <v>113</v>
      </c>
      <c r="E13" s="309">
        <v>25</v>
      </c>
      <c r="F13" s="309">
        <v>13</v>
      </c>
      <c r="G13" s="309">
        <v>10</v>
      </c>
      <c r="H13" s="309">
        <v>4</v>
      </c>
      <c r="I13" s="309">
        <v>5</v>
      </c>
      <c r="J13" s="309">
        <v>7</v>
      </c>
      <c r="K13" s="309">
        <v>1</v>
      </c>
      <c r="L13" s="309">
        <v>6</v>
      </c>
      <c r="M13" s="309">
        <v>5</v>
      </c>
      <c r="N13" s="309">
        <v>2</v>
      </c>
      <c r="O13" s="309">
        <v>6</v>
      </c>
      <c r="P13" s="309">
        <v>3</v>
      </c>
      <c r="Q13" s="309">
        <v>7</v>
      </c>
      <c r="R13" s="309">
        <v>1</v>
      </c>
      <c r="S13" s="309">
        <v>15</v>
      </c>
      <c r="T13" s="309">
        <v>2</v>
      </c>
      <c r="U13" s="310">
        <v>1</v>
      </c>
    </row>
    <row r="14" spans="1:21" s="63" customFormat="1">
      <c r="A14" s="306"/>
      <c r="B14" s="307" t="s">
        <v>22</v>
      </c>
      <c r="C14" s="106"/>
      <c r="D14" s="308">
        <v>111</v>
      </c>
      <c r="E14" s="309">
        <v>25</v>
      </c>
      <c r="F14" s="309">
        <v>10</v>
      </c>
      <c r="G14" s="309">
        <v>10</v>
      </c>
      <c r="H14" s="309">
        <v>3</v>
      </c>
      <c r="I14" s="309">
        <v>5</v>
      </c>
      <c r="J14" s="309">
        <v>7</v>
      </c>
      <c r="K14" s="309">
        <v>2</v>
      </c>
      <c r="L14" s="309">
        <v>6</v>
      </c>
      <c r="M14" s="309">
        <v>5</v>
      </c>
      <c r="N14" s="309">
        <v>1</v>
      </c>
      <c r="O14" s="309">
        <v>8</v>
      </c>
      <c r="P14" s="309">
        <v>1</v>
      </c>
      <c r="Q14" s="309">
        <v>7</v>
      </c>
      <c r="R14" s="309">
        <v>2</v>
      </c>
      <c r="S14" s="309">
        <v>16</v>
      </c>
      <c r="T14" s="309">
        <v>2</v>
      </c>
      <c r="U14" s="310">
        <v>1</v>
      </c>
    </row>
    <row r="15" spans="1:21" s="63" customFormat="1">
      <c r="A15" s="678"/>
      <c r="B15" s="679" t="s">
        <v>4</v>
      </c>
      <c r="C15" s="293" t="s">
        <v>237</v>
      </c>
      <c r="D15" s="311">
        <f>SUM(E15:U15)</f>
        <v>110</v>
      </c>
      <c r="E15" s="312">
        <v>26</v>
      </c>
      <c r="F15" s="312">
        <v>8</v>
      </c>
      <c r="G15" s="312">
        <v>10</v>
      </c>
      <c r="H15" s="312">
        <v>4</v>
      </c>
      <c r="I15" s="312">
        <v>5</v>
      </c>
      <c r="J15" s="312">
        <v>7</v>
      </c>
      <c r="K15" s="312">
        <v>1</v>
      </c>
      <c r="L15" s="312">
        <v>6</v>
      </c>
      <c r="M15" s="312">
        <v>5</v>
      </c>
      <c r="N15" s="312">
        <v>2</v>
      </c>
      <c r="O15" s="312">
        <v>5</v>
      </c>
      <c r="P15" s="312">
        <v>2</v>
      </c>
      <c r="Q15" s="312">
        <v>9</v>
      </c>
      <c r="R15" s="312">
        <v>2</v>
      </c>
      <c r="S15" s="312">
        <v>14</v>
      </c>
      <c r="T15" s="312">
        <v>2</v>
      </c>
      <c r="U15" s="313">
        <v>2</v>
      </c>
    </row>
    <row r="16" spans="1:21" s="63" customFormat="1">
      <c r="A16" s="678"/>
      <c r="B16" s="680"/>
      <c r="C16" s="296" t="s">
        <v>44</v>
      </c>
      <c r="D16" s="314">
        <f>SUM(E16:U16)</f>
        <v>7</v>
      </c>
      <c r="E16" s="315">
        <v>3</v>
      </c>
      <c r="F16" s="315">
        <v>1</v>
      </c>
      <c r="G16" s="315">
        <v>1</v>
      </c>
      <c r="H16" s="315">
        <v>1</v>
      </c>
      <c r="I16" s="315" t="s">
        <v>109</v>
      </c>
      <c r="J16" s="315" t="s">
        <v>109</v>
      </c>
      <c r="K16" s="315" t="s">
        <v>109</v>
      </c>
      <c r="L16" s="315" t="s">
        <v>109</v>
      </c>
      <c r="M16" s="315" t="s">
        <v>109</v>
      </c>
      <c r="N16" s="315" t="s">
        <v>109</v>
      </c>
      <c r="O16" s="315" t="s">
        <v>109</v>
      </c>
      <c r="P16" s="315" t="s">
        <v>109</v>
      </c>
      <c r="Q16" s="315">
        <v>1</v>
      </c>
      <c r="R16" s="315" t="s">
        <v>109</v>
      </c>
      <c r="S16" s="315" t="s">
        <v>109</v>
      </c>
      <c r="T16" s="315" t="s">
        <v>109</v>
      </c>
      <c r="U16" s="316" t="s">
        <v>109</v>
      </c>
    </row>
    <row r="17" spans="1:23" s="63" customFormat="1">
      <c r="A17" s="306"/>
      <c r="B17" s="307" t="s">
        <v>250</v>
      </c>
      <c r="C17" s="106"/>
      <c r="D17" s="317">
        <v>116</v>
      </c>
      <c r="E17" s="318">
        <v>28</v>
      </c>
      <c r="F17" s="318">
        <v>9</v>
      </c>
      <c r="G17" s="318">
        <v>10</v>
      </c>
      <c r="H17" s="318">
        <v>4</v>
      </c>
      <c r="I17" s="318">
        <v>5</v>
      </c>
      <c r="J17" s="318">
        <v>7</v>
      </c>
      <c r="K17" s="172">
        <v>2</v>
      </c>
      <c r="L17" s="318">
        <v>6</v>
      </c>
      <c r="M17" s="318">
        <v>5</v>
      </c>
      <c r="N17" s="172"/>
      <c r="O17" s="172">
        <v>6</v>
      </c>
      <c r="P17" s="172">
        <v>3</v>
      </c>
      <c r="Q17" s="318">
        <v>9</v>
      </c>
      <c r="R17" s="172">
        <v>2</v>
      </c>
      <c r="S17" s="172">
        <v>14</v>
      </c>
      <c r="T17" s="172">
        <v>3</v>
      </c>
      <c r="U17" s="175">
        <v>2</v>
      </c>
    </row>
    <row r="18" spans="1:23" s="63" customFormat="1">
      <c r="A18" s="306"/>
      <c r="B18" s="307" t="s">
        <v>90</v>
      </c>
      <c r="C18" s="106"/>
      <c r="D18" s="317">
        <v>115</v>
      </c>
      <c r="E18" s="318">
        <v>26</v>
      </c>
      <c r="F18" s="318">
        <v>9</v>
      </c>
      <c r="G18" s="318">
        <v>10</v>
      </c>
      <c r="H18" s="318">
        <v>4</v>
      </c>
      <c r="I18" s="318">
        <v>5</v>
      </c>
      <c r="J18" s="318">
        <v>6</v>
      </c>
      <c r="K18" s="172">
        <v>1</v>
      </c>
      <c r="L18" s="318">
        <v>6</v>
      </c>
      <c r="M18" s="318">
        <v>5</v>
      </c>
      <c r="N18" s="172">
        <v>2</v>
      </c>
      <c r="O18" s="172">
        <v>7</v>
      </c>
      <c r="P18" s="172">
        <v>2</v>
      </c>
      <c r="Q18" s="318">
        <v>10</v>
      </c>
      <c r="R18" s="172">
        <v>1</v>
      </c>
      <c r="S18" s="172">
        <v>14</v>
      </c>
      <c r="T18" s="172">
        <v>4</v>
      </c>
      <c r="U18" s="175">
        <v>3</v>
      </c>
    </row>
    <row r="19" spans="1:23" s="63" customFormat="1">
      <c r="A19" s="306"/>
      <c r="B19" s="307" t="s">
        <v>42</v>
      </c>
      <c r="C19" s="106"/>
      <c r="D19" s="317">
        <v>115</v>
      </c>
      <c r="E19" s="318">
        <v>26</v>
      </c>
      <c r="F19" s="318">
        <v>7</v>
      </c>
      <c r="G19" s="318">
        <v>7</v>
      </c>
      <c r="H19" s="318">
        <v>4</v>
      </c>
      <c r="I19" s="318">
        <v>5</v>
      </c>
      <c r="J19" s="318">
        <v>7</v>
      </c>
      <c r="K19" s="172">
        <v>1</v>
      </c>
      <c r="L19" s="318">
        <v>5</v>
      </c>
      <c r="M19" s="318">
        <v>5</v>
      </c>
      <c r="N19" s="172">
        <v>1</v>
      </c>
      <c r="O19" s="172">
        <v>9</v>
      </c>
      <c r="P19" s="172">
        <v>3</v>
      </c>
      <c r="Q19" s="318">
        <v>12</v>
      </c>
      <c r="R19" s="172">
        <v>1</v>
      </c>
      <c r="S19" s="172">
        <v>15</v>
      </c>
      <c r="T19" s="172">
        <v>4</v>
      </c>
      <c r="U19" s="175">
        <v>3</v>
      </c>
    </row>
    <row r="20" spans="1:23" s="63" customFormat="1">
      <c r="A20" s="306"/>
      <c r="B20" s="307" t="s">
        <v>201</v>
      </c>
      <c r="C20" s="106"/>
      <c r="D20" s="317">
        <v>115</v>
      </c>
      <c r="E20" s="318">
        <v>24</v>
      </c>
      <c r="F20" s="318">
        <v>7</v>
      </c>
      <c r="G20" s="318">
        <v>8</v>
      </c>
      <c r="H20" s="318">
        <v>5</v>
      </c>
      <c r="I20" s="318">
        <v>4</v>
      </c>
      <c r="J20" s="318">
        <v>5</v>
      </c>
      <c r="K20" s="172">
        <v>1</v>
      </c>
      <c r="L20" s="318">
        <v>5</v>
      </c>
      <c r="M20" s="318">
        <v>6</v>
      </c>
      <c r="N20" s="172">
        <v>4</v>
      </c>
      <c r="O20" s="172">
        <v>9</v>
      </c>
      <c r="P20" s="172">
        <v>3</v>
      </c>
      <c r="Q20" s="318">
        <v>13</v>
      </c>
      <c r="R20" s="172">
        <v>1</v>
      </c>
      <c r="S20" s="172">
        <v>12</v>
      </c>
      <c r="T20" s="172">
        <v>5</v>
      </c>
      <c r="U20" s="175">
        <v>3</v>
      </c>
    </row>
    <row r="21" spans="1:23" s="63" customFormat="1">
      <c r="A21" s="306"/>
      <c r="B21" s="307" t="s">
        <v>200</v>
      </c>
      <c r="C21" s="106"/>
      <c r="D21" s="64">
        <v>102</v>
      </c>
      <c r="E21" s="65">
        <v>24</v>
      </c>
      <c r="F21" s="65">
        <v>5</v>
      </c>
      <c r="G21" s="65">
        <v>8</v>
      </c>
      <c r="H21" s="65">
        <v>2</v>
      </c>
      <c r="I21" s="65">
        <v>4</v>
      </c>
      <c r="J21" s="65">
        <v>5</v>
      </c>
      <c r="K21" s="66">
        <v>1</v>
      </c>
      <c r="L21" s="65">
        <v>5</v>
      </c>
      <c r="M21" s="65">
        <v>4</v>
      </c>
      <c r="N21" s="66">
        <v>4</v>
      </c>
      <c r="O21" s="66">
        <v>8</v>
      </c>
      <c r="P21" s="66">
        <v>1</v>
      </c>
      <c r="Q21" s="65">
        <v>9</v>
      </c>
      <c r="R21" s="66">
        <v>1</v>
      </c>
      <c r="S21" s="66">
        <v>13</v>
      </c>
      <c r="T21" s="66">
        <v>6</v>
      </c>
      <c r="U21" s="67">
        <v>2</v>
      </c>
    </row>
    <row r="22" spans="1:23" s="63" customFormat="1">
      <c r="A22" s="306"/>
      <c r="B22" s="307" t="s">
        <v>164</v>
      </c>
      <c r="C22" s="106"/>
      <c r="D22" s="64">
        <v>100</v>
      </c>
      <c r="E22" s="65">
        <v>22</v>
      </c>
      <c r="F22" s="65">
        <v>5</v>
      </c>
      <c r="G22" s="65">
        <v>8</v>
      </c>
      <c r="H22" s="65">
        <v>2</v>
      </c>
      <c r="I22" s="65">
        <v>4</v>
      </c>
      <c r="J22" s="65">
        <v>5</v>
      </c>
      <c r="K22" s="66">
        <v>1</v>
      </c>
      <c r="L22" s="65">
        <v>5</v>
      </c>
      <c r="M22" s="65">
        <v>5</v>
      </c>
      <c r="N22" s="66">
        <v>3</v>
      </c>
      <c r="O22" s="66">
        <v>9</v>
      </c>
      <c r="P22" s="66">
        <v>2</v>
      </c>
      <c r="Q22" s="65">
        <v>10</v>
      </c>
      <c r="R22" s="66">
        <v>1</v>
      </c>
      <c r="S22" s="66">
        <v>12</v>
      </c>
      <c r="T22" s="66">
        <v>4</v>
      </c>
      <c r="U22" s="67">
        <v>2</v>
      </c>
    </row>
    <row r="23" spans="1:23" s="63" customFormat="1">
      <c r="A23" s="306"/>
      <c r="B23" s="307" t="s">
        <v>307</v>
      </c>
      <c r="C23" s="106"/>
      <c r="D23" s="64">
        <v>111</v>
      </c>
      <c r="E23" s="65">
        <v>24</v>
      </c>
      <c r="F23" s="65">
        <v>10</v>
      </c>
      <c r="G23" s="65">
        <v>6</v>
      </c>
      <c r="H23" s="65">
        <v>4</v>
      </c>
      <c r="I23" s="65">
        <v>5</v>
      </c>
      <c r="J23" s="65">
        <v>5</v>
      </c>
      <c r="K23" s="66">
        <v>1</v>
      </c>
      <c r="L23" s="65">
        <v>5</v>
      </c>
      <c r="M23" s="65">
        <v>6</v>
      </c>
      <c r="N23" s="66">
        <v>4</v>
      </c>
      <c r="O23" s="66">
        <v>8</v>
      </c>
      <c r="P23" s="66">
        <v>4</v>
      </c>
      <c r="Q23" s="65">
        <v>6</v>
      </c>
      <c r="R23" s="66">
        <v>1</v>
      </c>
      <c r="S23" s="66">
        <v>13</v>
      </c>
      <c r="T23" s="66">
        <v>5</v>
      </c>
      <c r="U23" s="67">
        <v>4</v>
      </c>
    </row>
    <row r="24" spans="1:23" s="63" customFormat="1">
      <c r="A24" s="470"/>
      <c r="B24" s="292" t="s">
        <v>306</v>
      </c>
      <c r="C24" s="302"/>
      <c r="D24" s="471">
        <v>94</v>
      </c>
      <c r="E24" s="472">
        <v>21</v>
      </c>
      <c r="F24" s="472">
        <v>7</v>
      </c>
      <c r="G24" s="472">
        <v>6</v>
      </c>
      <c r="H24" s="472">
        <v>2</v>
      </c>
      <c r="I24" s="472">
        <v>4</v>
      </c>
      <c r="J24" s="472">
        <v>6</v>
      </c>
      <c r="K24" s="473">
        <v>1</v>
      </c>
      <c r="L24" s="472">
        <v>6</v>
      </c>
      <c r="M24" s="472">
        <v>3</v>
      </c>
      <c r="N24" s="473">
        <v>2</v>
      </c>
      <c r="O24" s="473">
        <v>7</v>
      </c>
      <c r="P24" s="473">
        <v>3</v>
      </c>
      <c r="Q24" s="472">
        <v>10</v>
      </c>
      <c r="R24" s="473" t="s">
        <v>109</v>
      </c>
      <c r="S24" s="473">
        <v>10</v>
      </c>
      <c r="T24" s="473">
        <v>4</v>
      </c>
      <c r="U24" s="474">
        <v>2</v>
      </c>
      <c r="W24" s="68"/>
    </row>
    <row r="25" spans="1:23" s="63" customFormat="1" ht="15" thickBot="1">
      <c r="A25" s="109"/>
      <c r="B25" s="110" t="s">
        <v>385</v>
      </c>
      <c r="C25" s="108"/>
      <c r="D25" s="89">
        <f>SUBTOTAL(9,E25:U25)</f>
        <v>90</v>
      </c>
      <c r="E25" s="90">
        <f>13+7</f>
        <v>20</v>
      </c>
      <c r="F25" s="90">
        <v>5</v>
      </c>
      <c r="G25" s="90">
        <v>7</v>
      </c>
      <c r="H25" s="90">
        <v>2</v>
      </c>
      <c r="I25" s="90">
        <v>3</v>
      </c>
      <c r="J25" s="90">
        <v>5</v>
      </c>
      <c r="K25" s="91">
        <v>1</v>
      </c>
      <c r="L25" s="90">
        <v>7</v>
      </c>
      <c r="M25" s="90">
        <v>3</v>
      </c>
      <c r="N25" s="91">
        <v>1</v>
      </c>
      <c r="O25" s="91">
        <v>6</v>
      </c>
      <c r="P25" s="91">
        <f>1+3</f>
        <v>4</v>
      </c>
      <c r="Q25" s="90">
        <v>9</v>
      </c>
      <c r="R25" s="91" t="s">
        <v>109</v>
      </c>
      <c r="S25" s="91">
        <v>11</v>
      </c>
      <c r="T25" s="91">
        <v>4</v>
      </c>
      <c r="U25" s="92">
        <v>2</v>
      </c>
      <c r="W25" s="68"/>
    </row>
    <row r="26" spans="1:23" s="63" customFormat="1" ht="2.25" customHeight="1">
      <c r="A26" s="319"/>
      <c r="B26" s="319"/>
      <c r="C26" s="319"/>
      <c r="D26" s="319"/>
      <c r="E26" s="319"/>
      <c r="F26" s="319"/>
      <c r="G26" s="319"/>
      <c r="H26" s="319"/>
      <c r="I26" s="319"/>
      <c r="J26" s="319"/>
      <c r="K26" s="319"/>
      <c r="L26" s="319"/>
      <c r="M26" s="319"/>
      <c r="N26" s="319"/>
      <c r="O26" s="319"/>
      <c r="P26" s="319"/>
      <c r="Q26" s="319"/>
      <c r="R26" s="319"/>
      <c r="S26" s="319"/>
      <c r="T26" s="319"/>
      <c r="U26" s="319"/>
    </row>
    <row r="27" spans="1:23" ht="15" thickBot="1">
      <c r="A27" s="152" t="s">
        <v>324</v>
      </c>
      <c r="B27" s="152"/>
      <c r="C27" s="320"/>
      <c r="D27" s="320"/>
      <c r="E27" s="320"/>
      <c r="F27" s="320"/>
      <c r="K27" s="321"/>
      <c r="N27" s="321"/>
      <c r="R27" s="321"/>
      <c r="S27" s="321"/>
      <c r="T27" s="286"/>
      <c r="U27" s="7" t="s">
        <v>99</v>
      </c>
    </row>
    <row r="28" spans="1:23" s="1" customFormat="1" ht="13.5">
      <c r="A28" s="681" t="s">
        <v>159</v>
      </c>
      <c r="B28" s="682"/>
      <c r="C28" s="683"/>
      <c r="D28" s="693" t="s">
        <v>93</v>
      </c>
      <c r="E28" s="82" t="s">
        <v>283</v>
      </c>
      <c r="F28" s="669" t="s">
        <v>326</v>
      </c>
      <c r="G28" s="669" t="s">
        <v>312</v>
      </c>
      <c r="H28" s="669" t="s">
        <v>66</v>
      </c>
      <c r="I28" s="82" t="s">
        <v>103</v>
      </c>
      <c r="J28" s="669" t="s">
        <v>186</v>
      </c>
      <c r="K28" s="82" t="s">
        <v>143</v>
      </c>
      <c r="L28" s="82" t="s">
        <v>221</v>
      </c>
      <c r="M28" s="82" t="s">
        <v>30</v>
      </c>
      <c r="N28" s="82" t="s">
        <v>3</v>
      </c>
      <c r="O28" s="669" t="s">
        <v>262</v>
      </c>
      <c r="P28" s="669" t="s">
        <v>244</v>
      </c>
      <c r="Q28" s="82" t="s">
        <v>313</v>
      </c>
      <c r="R28" s="82" t="s">
        <v>89</v>
      </c>
      <c r="S28" s="82" t="s">
        <v>278</v>
      </c>
      <c r="T28" s="82" t="s">
        <v>161</v>
      </c>
      <c r="U28" s="671" t="s">
        <v>158</v>
      </c>
    </row>
    <row r="29" spans="1:23" s="1" customFormat="1" thickBot="1">
      <c r="A29" s="684"/>
      <c r="B29" s="685"/>
      <c r="C29" s="686"/>
      <c r="D29" s="694"/>
      <c r="E29" s="83" t="s">
        <v>17</v>
      </c>
      <c r="F29" s="670"/>
      <c r="G29" s="670"/>
      <c r="H29" s="670"/>
      <c r="I29" s="83" t="s">
        <v>263</v>
      </c>
      <c r="J29" s="673"/>
      <c r="K29" s="83" t="s">
        <v>311</v>
      </c>
      <c r="L29" s="83" t="s">
        <v>303</v>
      </c>
      <c r="M29" s="83" t="s">
        <v>123</v>
      </c>
      <c r="N29" s="83" t="s">
        <v>292</v>
      </c>
      <c r="O29" s="673"/>
      <c r="P29" s="673"/>
      <c r="Q29" s="83" t="s">
        <v>314</v>
      </c>
      <c r="R29" s="83" t="s">
        <v>101</v>
      </c>
      <c r="S29" s="83" t="s">
        <v>179</v>
      </c>
      <c r="T29" s="83" t="s">
        <v>244</v>
      </c>
      <c r="U29" s="672"/>
    </row>
    <row r="30" spans="1:23" s="1" customFormat="1" ht="13.5">
      <c r="A30" s="428" t="s">
        <v>371</v>
      </c>
      <c r="B30" s="301" t="s">
        <v>372</v>
      </c>
      <c r="C30" s="429"/>
      <c r="D30" s="308">
        <v>5294</v>
      </c>
      <c r="E30" s="309">
        <v>499</v>
      </c>
      <c r="F30" s="309">
        <v>1511</v>
      </c>
      <c r="G30" s="309">
        <v>362</v>
      </c>
      <c r="H30" s="309">
        <v>62</v>
      </c>
      <c r="I30" s="309">
        <v>150</v>
      </c>
      <c r="J30" s="309">
        <v>211</v>
      </c>
      <c r="K30" s="309" t="s">
        <v>376</v>
      </c>
      <c r="L30" s="309">
        <v>100</v>
      </c>
      <c r="M30" s="309" t="s">
        <v>377</v>
      </c>
      <c r="N30" s="309" t="s">
        <v>377</v>
      </c>
      <c r="O30" s="309">
        <v>420</v>
      </c>
      <c r="P30" s="309">
        <v>117</v>
      </c>
      <c r="Q30" s="309">
        <v>1431</v>
      </c>
      <c r="R30" s="309" t="s">
        <v>109</v>
      </c>
      <c r="S30" s="309" t="s">
        <v>109</v>
      </c>
      <c r="T30" s="309" t="s">
        <v>377</v>
      </c>
      <c r="U30" s="310">
        <v>105</v>
      </c>
    </row>
    <row r="31" spans="1:23" s="1" customFormat="1" ht="13.5">
      <c r="A31" s="428" t="s">
        <v>373</v>
      </c>
      <c r="B31" s="301" t="s">
        <v>374</v>
      </c>
      <c r="C31" s="429"/>
      <c r="D31" s="308">
        <v>5542</v>
      </c>
      <c r="E31" s="309">
        <v>412</v>
      </c>
      <c r="F31" s="309">
        <v>1285</v>
      </c>
      <c r="G31" s="309">
        <v>311</v>
      </c>
      <c r="H31" s="309">
        <v>67</v>
      </c>
      <c r="I31" s="309">
        <v>203</v>
      </c>
      <c r="J31" s="309">
        <v>220</v>
      </c>
      <c r="K31" s="309" t="s">
        <v>377</v>
      </c>
      <c r="L31" s="309">
        <v>174</v>
      </c>
      <c r="M31" s="309">
        <v>73</v>
      </c>
      <c r="N31" s="309" t="s">
        <v>377</v>
      </c>
      <c r="O31" s="309">
        <v>348</v>
      </c>
      <c r="P31" s="309">
        <v>218</v>
      </c>
      <c r="Q31" s="309">
        <v>1966</v>
      </c>
      <c r="R31" s="309" t="s">
        <v>109</v>
      </c>
      <c r="S31" s="309" t="s">
        <v>109</v>
      </c>
      <c r="T31" s="309" t="s">
        <v>360</v>
      </c>
      <c r="U31" s="310">
        <v>80</v>
      </c>
    </row>
    <row r="32" spans="1:23" s="1" customFormat="1" ht="13.5">
      <c r="A32" s="428"/>
      <c r="B32" s="105" t="s">
        <v>375</v>
      </c>
      <c r="C32" s="430"/>
      <c r="D32" s="308">
        <v>4821</v>
      </c>
      <c r="E32" s="309">
        <v>311</v>
      </c>
      <c r="F32" s="309">
        <v>848</v>
      </c>
      <c r="G32" s="309">
        <v>189</v>
      </c>
      <c r="H32" s="309">
        <v>58</v>
      </c>
      <c r="I32" s="309">
        <v>230</v>
      </c>
      <c r="J32" s="309">
        <v>209</v>
      </c>
      <c r="K32" s="309" t="s">
        <v>377</v>
      </c>
      <c r="L32" s="309">
        <v>288</v>
      </c>
      <c r="M32" s="309">
        <v>85</v>
      </c>
      <c r="N32" s="309" t="s">
        <v>377</v>
      </c>
      <c r="O32" s="309">
        <v>321</v>
      </c>
      <c r="P32" s="309">
        <v>29</v>
      </c>
      <c r="Q32" s="309">
        <v>2033</v>
      </c>
      <c r="R32" s="309" t="s">
        <v>109</v>
      </c>
      <c r="S32" s="309" t="s">
        <v>109</v>
      </c>
      <c r="T32" s="309" t="s">
        <v>370</v>
      </c>
      <c r="U32" s="310">
        <v>17</v>
      </c>
    </row>
    <row r="33" spans="1:23" s="1" customFormat="1" ht="13.5">
      <c r="A33" s="322"/>
      <c r="B33" s="687" t="s">
        <v>183</v>
      </c>
      <c r="C33" s="688"/>
      <c r="D33" s="317">
        <v>4635</v>
      </c>
      <c r="E33" s="318">
        <v>327</v>
      </c>
      <c r="F33" s="318">
        <v>791</v>
      </c>
      <c r="G33" s="318">
        <v>175</v>
      </c>
      <c r="H33" s="318">
        <v>38</v>
      </c>
      <c r="I33" s="318">
        <v>177</v>
      </c>
      <c r="J33" s="318">
        <v>187</v>
      </c>
      <c r="K33" s="172" t="s">
        <v>97</v>
      </c>
      <c r="L33" s="318">
        <v>335</v>
      </c>
      <c r="M33" s="318">
        <v>78</v>
      </c>
      <c r="N33" s="172" t="s">
        <v>97</v>
      </c>
      <c r="O33" s="318">
        <v>321</v>
      </c>
      <c r="P33" s="318">
        <v>92</v>
      </c>
      <c r="Q33" s="318">
        <v>1868</v>
      </c>
      <c r="R33" s="309" t="s">
        <v>109</v>
      </c>
      <c r="S33" s="309" t="s">
        <v>109</v>
      </c>
      <c r="T33" s="172" t="s">
        <v>97</v>
      </c>
      <c r="U33" s="175" t="s">
        <v>97</v>
      </c>
      <c r="V33" s="71"/>
    </row>
    <row r="34" spans="1:23" s="1" customFormat="1" ht="13.5">
      <c r="A34" s="323"/>
      <c r="B34" s="689" t="s">
        <v>231</v>
      </c>
      <c r="C34" s="690"/>
      <c r="D34" s="317">
        <v>4254</v>
      </c>
      <c r="E34" s="318">
        <v>294</v>
      </c>
      <c r="F34" s="318">
        <v>676</v>
      </c>
      <c r="G34" s="318">
        <v>163</v>
      </c>
      <c r="H34" s="318">
        <v>32</v>
      </c>
      <c r="I34" s="318">
        <v>204</v>
      </c>
      <c r="J34" s="318">
        <v>147</v>
      </c>
      <c r="K34" s="172" t="s">
        <v>97</v>
      </c>
      <c r="L34" s="318">
        <v>336</v>
      </c>
      <c r="M34" s="318">
        <v>78</v>
      </c>
      <c r="N34" s="172" t="s">
        <v>19</v>
      </c>
      <c r="O34" s="172">
        <v>319</v>
      </c>
      <c r="P34" s="318">
        <v>89</v>
      </c>
      <c r="Q34" s="318">
        <v>1677</v>
      </c>
      <c r="R34" s="309" t="s">
        <v>109</v>
      </c>
      <c r="S34" s="309" t="s">
        <v>109</v>
      </c>
      <c r="T34" s="172" t="s">
        <v>97</v>
      </c>
      <c r="U34" s="175" t="s">
        <v>97</v>
      </c>
      <c r="V34" s="71"/>
    </row>
    <row r="35" spans="1:23" s="1" customFormat="1" ht="13.5">
      <c r="A35" s="323"/>
      <c r="B35" s="689" t="s">
        <v>37</v>
      </c>
      <c r="C35" s="690"/>
      <c r="D35" s="317">
        <v>4280</v>
      </c>
      <c r="E35" s="318">
        <v>322</v>
      </c>
      <c r="F35" s="318">
        <v>476</v>
      </c>
      <c r="G35" s="318">
        <v>161</v>
      </c>
      <c r="H35" s="318">
        <v>31</v>
      </c>
      <c r="I35" s="318">
        <v>201</v>
      </c>
      <c r="J35" s="318">
        <v>160</v>
      </c>
      <c r="K35" s="172" t="s">
        <v>97</v>
      </c>
      <c r="L35" s="318">
        <v>335</v>
      </c>
      <c r="M35" s="318">
        <v>71</v>
      </c>
      <c r="N35" s="172" t="s">
        <v>19</v>
      </c>
      <c r="O35" s="172">
        <v>306</v>
      </c>
      <c r="P35" s="318">
        <v>67</v>
      </c>
      <c r="Q35" s="318">
        <v>1915</v>
      </c>
      <c r="R35" s="309" t="s">
        <v>109</v>
      </c>
      <c r="S35" s="309" t="s">
        <v>109</v>
      </c>
      <c r="T35" s="172" t="s">
        <v>97</v>
      </c>
      <c r="U35" s="175" t="s">
        <v>97</v>
      </c>
      <c r="V35" s="71"/>
    </row>
    <row r="36" spans="1:23" s="3" customFormat="1" ht="13.5">
      <c r="A36" s="323"/>
      <c r="B36" s="689" t="s">
        <v>70</v>
      </c>
      <c r="C36" s="690"/>
      <c r="D36" s="317">
        <v>4102</v>
      </c>
      <c r="E36" s="318">
        <v>328</v>
      </c>
      <c r="F36" s="318">
        <v>373</v>
      </c>
      <c r="G36" s="318">
        <v>139</v>
      </c>
      <c r="H36" s="318">
        <v>31</v>
      </c>
      <c r="I36" s="318">
        <v>203</v>
      </c>
      <c r="J36" s="318">
        <v>153</v>
      </c>
      <c r="K36" s="172" t="s">
        <v>97</v>
      </c>
      <c r="L36" s="318">
        <v>341</v>
      </c>
      <c r="M36" s="318">
        <v>79</v>
      </c>
      <c r="N36" s="172" t="s">
        <v>19</v>
      </c>
      <c r="O36" s="172">
        <v>293</v>
      </c>
      <c r="P36" s="318">
        <v>65</v>
      </c>
      <c r="Q36" s="318">
        <v>1883</v>
      </c>
      <c r="R36" s="309" t="s">
        <v>109</v>
      </c>
      <c r="S36" s="309" t="s">
        <v>109</v>
      </c>
      <c r="T36" s="172" t="s">
        <v>97</v>
      </c>
      <c r="U36" s="175" t="s">
        <v>97</v>
      </c>
      <c r="V36" s="69"/>
    </row>
    <row r="37" spans="1:23" s="3" customFormat="1" ht="13.5">
      <c r="A37" s="323"/>
      <c r="B37" s="689" t="s">
        <v>163</v>
      </c>
      <c r="C37" s="690"/>
      <c r="D37" s="317">
        <v>3812</v>
      </c>
      <c r="E37" s="318">
        <v>311</v>
      </c>
      <c r="F37" s="318">
        <v>312</v>
      </c>
      <c r="G37" s="318">
        <v>137</v>
      </c>
      <c r="H37" s="318">
        <v>25</v>
      </c>
      <c r="I37" s="318">
        <v>168</v>
      </c>
      <c r="J37" s="318">
        <v>152</v>
      </c>
      <c r="K37" s="172" t="s">
        <v>97</v>
      </c>
      <c r="L37" s="318">
        <v>256</v>
      </c>
      <c r="M37" s="318">
        <v>67</v>
      </c>
      <c r="N37" s="172" t="s">
        <v>19</v>
      </c>
      <c r="O37" s="172">
        <v>259</v>
      </c>
      <c r="P37" s="318">
        <v>16</v>
      </c>
      <c r="Q37" s="318">
        <v>286</v>
      </c>
      <c r="R37" s="172" t="s">
        <v>97</v>
      </c>
      <c r="S37" s="172">
        <v>1346</v>
      </c>
      <c r="T37" s="172" t="s">
        <v>97</v>
      </c>
      <c r="U37" s="175" t="s">
        <v>97</v>
      </c>
      <c r="V37" s="69"/>
    </row>
    <row r="38" spans="1:23" s="3" customFormat="1" ht="13.5">
      <c r="A38" s="323"/>
      <c r="B38" s="689" t="s">
        <v>22</v>
      </c>
      <c r="C38" s="690"/>
      <c r="D38" s="317">
        <v>3704</v>
      </c>
      <c r="E38" s="318">
        <v>287</v>
      </c>
      <c r="F38" s="318">
        <v>297</v>
      </c>
      <c r="G38" s="318">
        <v>129</v>
      </c>
      <c r="H38" s="318">
        <v>21</v>
      </c>
      <c r="I38" s="318">
        <v>165</v>
      </c>
      <c r="J38" s="318">
        <v>141</v>
      </c>
      <c r="K38" s="172" t="s">
        <v>97</v>
      </c>
      <c r="L38" s="318">
        <v>332</v>
      </c>
      <c r="M38" s="318">
        <v>67</v>
      </c>
      <c r="N38" s="172" t="s">
        <v>19</v>
      </c>
      <c r="O38" s="172">
        <v>202</v>
      </c>
      <c r="P38" s="172" t="s">
        <v>19</v>
      </c>
      <c r="Q38" s="318">
        <v>311</v>
      </c>
      <c r="R38" s="172" t="s">
        <v>97</v>
      </c>
      <c r="S38" s="172">
        <v>1269</v>
      </c>
      <c r="T38" s="172" t="s">
        <v>97</v>
      </c>
      <c r="U38" s="175" t="s">
        <v>97</v>
      </c>
      <c r="V38" s="69"/>
    </row>
    <row r="39" spans="1:23" s="3" customFormat="1" ht="13.5">
      <c r="A39" s="678"/>
      <c r="B39" s="679" t="s">
        <v>4</v>
      </c>
      <c r="C39" s="293" t="s">
        <v>237</v>
      </c>
      <c r="D39" s="311">
        <f>SUM(E39:U39)</f>
        <v>3791</v>
      </c>
      <c r="E39" s="324">
        <v>284</v>
      </c>
      <c r="F39" s="324">
        <v>261</v>
      </c>
      <c r="G39" s="324">
        <v>120</v>
      </c>
      <c r="H39" s="324">
        <v>26</v>
      </c>
      <c r="I39" s="324">
        <v>166</v>
      </c>
      <c r="J39" s="324">
        <v>131</v>
      </c>
      <c r="K39" s="181">
        <v>4</v>
      </c>
      <c r="L39" s="324">
        <v>333</v>
      </c>
      <c r="M39" s="324">
        <v>61</v>
      </c>
      <c r="N39" s="181">
        <v>199</v>
      </c>
      <c r="O39" s="181">
        <v>191</v>
      </c>
      <c r="P39" s="181">
        <v>18</v>
      </c>
      <c r="Q39" s="324">
        <v>390</v>
      </c>
      <c r="R39" s="181">
        <v>256</v>
      </c>
      <c r="S39" s="181">
        <v>1286</v>
      </c>
      <c r="T39" s="181">
        <v>53</v>
      </c>
      <c r="U39" s="184">
        <v>12</v>
      </c>
      <c r="V39" s="69"/>
    </row>
    <row r="40" spans="1:23" s="3" customFormat="1" ht="13.5">
      <c r="A40" s="678"/>
      <c r="B40" s="680"/>
      <c r="C40" s="296" t="s">
        <v>44</v>
      </c>
      <c r="D40" s="314">
        <f>SUM(E40:U40)</f>
        <v>107</v>
      </c>
      <c r="E40" s="325">
        <v>57</v>
      </c>
      <c r="F40" s="325">
        <v>24</v>
      </c>
      <c r="G40" s="325">
        <v>6</v>
      </c>
      <c r="H40" s="325">
        <v>15</v>
      </c>
      <c r="I40" s="298" t="s">
        <v>109</v>
      </c>
      <c r="J40" s="298" t="s">
        <v>109</v>
      </c>
      <c r="K40" s="298" t="s">
        <v>109</v>
      </c>
      <c r="L40" s="298" t="s">
        <v>109</v>
      </c>
      <c r="M40" s="298" t="s">
        <v>109</v>
      </c>
      <c r="N40" s="298" t="s">
        <v>109</v>
      </c>
      <c r="O40" s="298" t="s">
        <v>109</v>
      </c>
      <c r="P40" s="298" t="s">
        <v>109</v>
      </c>
      <c r="Q40" s="325">
        <v>5</v>
      </c>
      <c r="R40" s="298" t="s">
        <v>109</v>
      </c>
      <c r="S40" s="298" t="s">
        <v>109</v>
      </c>
      <c r="T40" s="298" t="s">
        <v>109</v>
      </c>
      <c r="U40" s="299" t="s">
        <v>109</v>
      </c>
      <c r="V40" s="69"/>
    </row>
    <row r="41" spans="1:23" s="3" customFormat="1" ht="13.5">
      <c r="A41" s="323"/>
      <c r="B41" s="689" t="s">
        <v>250</v>
      </c>
      <c r="C41" s="690"/>
      <c r="D41" s="308">
        <v>3957</v>
      </c>
      <c r="E41" s="318">
        <v>351</v>
      </c>
      <c r="F41" s="318">
        <v>276</v>
      </c>
      <c r="G41" s="318">
        <v>127</v>
      </c>
      <c r="H41" s="318">
        <v>24</v>
      </c>
      <c r="I41" s="318">
        <v>167</v>
      </c>
      <c r="J41" s="318">
        <v>127</v>
      </c>
      <c r="K41" s="172">
        <v>8</v>
      </c>
      <c r="L41" s="318">
        <v>341</v>
      </c>
      <c r="M41" s="318">
        <v>62</v>
      </c>
      <c r="N41" s="172">
        <v>233</v>
      </c>
      <c r="O41" s="172">
        <v>210</v>
      </c>
      <c r="P41" s="172">
        <v>21</v>
      </c>
      <c r="Q41" s="318">
        <v>379</v>
      </c>
      <c r="R41" s="172">
        <v>246</v>
      </c>
      <c r="S41" s="172">
        <v>1298</v>
      </c>
      <c r="T41" s="172">
        <v>74</v>
      </c>
      <c r="U41" s="175">
        <v>13</v>
      </c>
      <c r="V41" s="69"/>
    </row>
    <row r="42" spans="1:23" s="3" customFormat="1" ht="13.5">
      <c r="A42" s="323"/>
      <c r="B42" s="689" t="s">
        <v>90</v>
      </c>
      <c r="C42" s="690"/>
      <c r="D42" s="308">
        <f>SUM(E42:U42)</f>
        <v>4002</v>
      </c>
      <c r="E42" s="318">
        <v>346</v>
      </c>
      <c r="F42" s="318">
        <v>293</v>
      </c>
      <c r="G42" s="318">
        <v>145</v>
      </c>
      <c r="H42" s="318">
        <v>23</v>
      </c>
      <c r="I42" s="318">
        <v>162</v>
      </c>
      <c r="J42" s="318">
        <v>116</v>
      </c>
      <c r="K42" s="172">
        <v>4</v>
      </c>
      <c r="L42" s="318">
        <v>259</v>
      </c>
      <c r="M42" s="318">
        <v>65</v>
      </c>
      <c r="N42" s="172">
        <v>250</v>
      </c>
      <c r="O42" s="172">
        <v>218</v>
      </c>
      <c r="P42" s="172">
        <v>11</v>
      </c>
      <c r="Q42" s="318">
        <v>412</v>
      </c>
      <c r="R42" s="172">
        <v>199</v>
      </c>
      <c r="S42" s="172">
        <v>1330</v>
      </c>
      <c r="T42" s="172">
        <v>88</v>
      </c>
      <c r="U42" s="175">
        <v>81</v>
      </c>
      <c r="V42" s="69"/>
    </row>
    <row r="43" spans="1:23" s="3" customFormat="1" ht="13.5">
      <c r="A43" s="323"/>
      <c r="B43" s="689" t="s">
        <v>42</v>
      </c>
      <c r="C43" s="690"/>
      <c r="D43" s="317">
        <v>4144</v>
      </c>
      <c r="E43" s="318">
        <v>323</v>
      </c>
      <c r="F43" s="318">
        <v>251</v>
      </c>
      <c r="G43" s="318">
        <v>134</v>
      </c>
      <c r="H43" s="318">
        <v>25</v>
      </c>
      <c r="I43" s="318">
        <v>179</v>
      </c>
      <c r="J43" s="318">
        <v>117</v>
      </c>
      <c r="K43" s="172">
        <v>4</v>
      </c>
      <c r="L43" s="318">
        <v>279</v>
      </c>
      <c r="M43" s="318">
        <v>64</v>
      </c>
      <c r="N43" s="172">
        <v>255</v>
      </c>
      <c r="O43" s="172">
        <v>275</v>
      </c>
      <c r="P43" s="172">
        <v>15</v>
      </c>
      <c r="Q43" s="318">
        <v>417</v>
      </c>
      <c r="R43" s="172">
        <v>184</v>
      </c>
      <c r="S43" s="172">
        <v>1436</v>
      </c>
      <c r="T43" s="172">
        <v>96</v>
      </c>
      <c r="U43" s="175">
        <v>90</v>
      </c>
      <c r="V43" s="69"/>
    </row>
    <row r="44" spans="1:23" s="3" customFormat="1" ht="13.5">
      <c r="A44" s="323"/>
      <c r="B44" s="689" t="s">
        <v>201</v>
      </c>
      <c r="C44" s="690"/>
      <c r="D44" s="317">
        <v>4094</v>
      </c>
      <c r="E44" s="318">
        <v>307</v>
      </c>
      <c r="F44" s="318">
        <v>228</v>
      </c>
      <c r="G44" s="318">
        <v>116</v>
      </c>
      <c r="H44" s="318">
        <v>25</v>
      </c>
      <c r="I44" s="318">
        <v>186</v>
      </c>
      <c r="J44" s="318">
        <v>94</v>
      </c>
      <c r="K44" s="172">
        <v>4</v>
      </c>
      <c r="L44" s="318">
        <v>265</v>
      </c>
      <c r="M44" s="318">
        <v>66</v>
      </c>
      <c r="N44" s="172">
        <v>291</v>
      </c>
      <c r="O44" s="172">
        <v>294</v>
      </c>
      <c r="P44" s="172">
        <v>20</v>
      </c>
      <c r="Q44" s="318">
        <v>457</v>
      </c>
      <c r="R44" s="172">
        <v>192</v>
      </c>
      <c r="S44" s="172">
        <v>1360</v>
      </c>
      <c r="T44" s="172">
        <v>114</v>
      </c>
      <c r="U44" s="175">
        <v>75</v>
      </c>
      <c r="V44" s="69"/>
    </row>
    <row r="45" spans="1:23" s="3" customFormat="1" ht="13.5">
      <c r="A45" s="323"/>
      <c r="B45" s="689" t="s">
        <v>200</v>
      </c>
      <c r="C45" s="690"/>
      <c r="D45" s="64">
        <v>3700</v>
      </c>
      <c r="E45" s="65">
        <v>315</v>
      </c>
      <c r="F45" s="65">
        <v>200</v>
      </c>
      <c r="G45" s="65">
        <v>111</v>
      </c>
      <c r="H45" s="65">
        <v>12</v>
      </c>
      <c r="I45" s="65">
        <v>186</v>
      </c>
      <c r="J45" s="65">
        <v>92</v>
      </c>
      <c r="K45" s="66">
        <v>4</v>
      </c>
      <c r="L45" s="65">
        <v>266</v>
      </c>
      <c r="M45" s="65">
        <v>40</v>
      </c>
      <c r="N45" s="66">
        <v>300</v>
      </c>
      <c r="O45" s="66">
        <v>267</v>
      </c>
      <c r="P45" s="66">
        <v>5</v>
      </c>
      <c r="Q45" s="65">
        <v>308</v>
      </c>
      <c r="R45" s="66">
        <v>161</v>
      </c>
      <c r="S45" s="66">
        <v>1312</v>
      </c>
      <c r="T45" s="66">
        <v>108</v>
      </c>
      <c r="U45" s="67">
        <v>13</v>
      </c>
      <c r="V45" s="69"/>
    </row>
    <row r="46" spans="1:23" s="3" customFormat="1" ht="13.5">
      <c r="A46" s="323"/>
      <c r="B46" s="689" t="s">
        <v>164</v>
      </c>
      <c r="C46" s="690"/>
      <c r="D46" s="64">
        <v>3672</v>
      </c>
      <c r="E46" s="65">
        <v>285</v>
      </c>
      <c r="F46" s="65">
        <v>182</v>
      </c>
      <c r="G46" s="65">
        <v>102</v>
      </c>
      <c r="H46" s="65">
        <v>11</v>
      </c>
      <c r="I46" s="65">
        <v>177</v>
      </c>
      <c r="J46" s="65">
        <v>90</v>
      </c>
      <c r="K46" s="66">
        <v>4</v>
      </c>
      <c r="L46" s="65">
        <v>257</v>
      </c>
      <c r="M46" s="65">
        <v>59</v>
      </c>
      <c r="N46" s="66">
        <v>287</v>
      </c>
      <c r="O46" s="66">
        <v>263</v>
      </c>
      <c r="P46" s="66">
        <v>14</v>
      </c>
      <c r="Q46" s="65">
        <v>286</v>
      </c>
      <c r="R46" s="66">
        <v>205</v>
      </c>
      <c r="S46" s="66">
        <v>1333</v>
      </c>
      <c r="T46" s="66">
        <v>104</v>
      </c>
      <c r="U46" s="67">
        <v>13</v>
      </c>
      <c r="V46" s="69"/>
    </row>
    <row r="47" spans="1:23" s="3" customFormat="1" ht="13.5">
      <c r="A47" s="323"/>
      <c r="B47" s="689" t="s">
        <v>307</v>
      </c>
      <c r="C47" s="690"/>
      <c r="D47" s="64">
        <v>3550</v>
      </c>
      <c r="E47" s="65">
        <v>334</v>
      </c>
      <c r="F47" s="65">
        <v>211</v>
      </c>
      <c r="G47" s="65">
        <v>44</v>
      </c>
      <c r="H47" s="65">
        <v>26</v>
      </c>
      <c r="I47" s="65">
        <v>157</v>
      </c>
      <c r="J47" s="65">
        <v>77</v>
      </c>
      <c r="K47" s="66">
        <v>5</v>
      </c>
      <c r="L47" s="65">
        <v>212</v>
      </c>
      <c r="M47" s="65">
        <v>49</v>
      </c>
      <c r="N47" s="66">
        <v>295</v>
      </c>
      <c r="O47" s="66">
        <v>206</v>
      </c>
      <c r="P47" s="66">
        <v>23</v>
      </c>
      <c r="Q47" s="65">
        <v>236</v>
      </c>
      <c r="R47" s="66">
        <v>174</v>
      </c>
      <c r="S47" s="66">
        <v>1273</v>
      </c>
      <c r="T47" s="66">
        <v>151</v>
      </c>
      <c r="U47" s="67">
        <v>77</v>
      </c>
      <c r="V47" s="69"/>
    </row>
    <row r="48" spans="1:23" s="3" customFormat="1" ht="13.5">
      <c r="A48" s="475"/>
      <c r="B48" s="695" t="s">
        <v>306</v>
      </c>
      <c r="C48" s="696"/>
      <c r="D48" s="471">
        <v>3349</v>
      </c>
      <c r="E48" s="472">
        <v>296</v>
      </c>
      <c r="F48" s="472">
        <v>193</v>
      </c>
      <c r="G48" s="472">
        <v>93</v>
      </c>
      <c r="H48" s="472">
        <v>10</v>
      </c>
      <c r="I48" s="472">
        <v>157</v>
      </c>
      <c r="J48" s="472">
        <v>93</v>
      </c>
      <c r="K48" s="473">
        <v>4</v>
      </c>
      <c r="L48" s="472">
        <v>336</v>
      </c>
      <c r="M48" s="472">
        <v>36</v>
      </c>
      <c r="N48" s="473">
        <v>290</v>
      </c>
      <c r="O48" s="473">
        <v>245</v>
      </c>
      <c r="P48" s="473">
        <v>26</v>
      </c>
      <c r="Q48" s="472">
        <v>289</v>
      </c>
      <c r="R48" s="473" t="s">
        <v>109</v>
      </c>
      <c r="S48" s="473">
        <v>1127</v>
      </c>
      <c r="T48" s="473">
        <v>141</v>
      </c>
      <c r="U48" s="474">
        <v>13</v>
      </c>
      <c r="V48" s="69"/>
      <c r="W48" s="70"/>
    </row>
    <row r="49" spans="1:23" s="3" customFormat="1" thickBot="1">
      <c r="A49" s="111"/>
      <c r="B49" s="691" t="s">
        <v>385</v>
      </c>
      <c r="C49" s="692"/>
      <c r="D49" s="89">
        <f>SUBTOTAL(9,E49:U49)</f>
        <v>3400</v>
      </c>
      <c r="E49" s="90">
        <f>235+52</f>
        <v>287</v>
      </c>
      <c r="F49" s="90">
        <v>162</v>
      </c>
      <c r="G49" s="90">
        <v>100</v>
      </c>
      <c r="H49" s="90">
        <v>10</v>
      </c>
      <c r="I49" s="90">
        <v>158</v>
      </c>
      <c r="J49" s="90">
        <v>88</v>
      </c>
      <c r="K49" s="91">
        <v>4</v>
      </c>
      <c r="L49" s="90">
        <v>346</v>
      </c>
      <c r="M49" s="90">
        <v>36</v>
      </c>
      <c r="N49" s="91">
        <v>291</v>
      </c>
      <c r="O49" s="91">
        <v>246</v>
      </c>
      <c r="P49" s="91">
        <f>6+19</f>
        <v>25</v>
      </c>
      <c r="Q49" s="90">
        <v>258</v>
      </c>
      <c r="R49" s="91" t="s">
        <v>109</v>
      </c>
      <c r="S49" s="91">
        <v>1250</v>
      </c>
      <c r="T49" s="91">
        <v>125</v>
      </c>
      <c r="U49" s="92">
        <v>14</v>
      </c>
      <c r="V49" s="69"/>
      <c r="W49" s="70"/>
    </row>
    <row r="50" spans="1:23" s="3" customFormat="1" ht="13.5">
      <c r="A50" s="674" t="s">
        <v>348</v>
      </c>
      <c r="B50" s="675"/>
      <c r="C50" s="23" t="s">
        <v>347</v>
      </c>
      <c r="D50" s="23"/>
      <c r="E50" s="23"/>
      <c r="F50" s="23"/>
      <c r="G50" s="23"/>
      <c r="H50" s="23"/>
      <c r="I50" s="23"/>
      <c r="J50" s="23"/>
      <c r="K50" s="23"/>
      <c r="L50" s="23"/>
      <c r="M50" s="23"/>
      <c r="N50" s="23"/>
      <c r="O50" s="23"/>
      <c r="V50" s="69"/>
      <c r="W50" s="70"/>
    </row>
    <row r="51" spans="1:23" s="1" customFormat="1" ht="2.25" customHeight="1">
      <c r="A51" s="326"/>
      <c r="B51" s="24"/>
      <c r="C51" s="2"/>
      <c r="D51" s="2"/>
      <c r="E51" s="2"/>
      <c r="F51" s="2"/>
      <c r="G51" s="2"/>
      <c r="H51" s="2"/>
      <c r="I51" s="2"/>
      <c r="J51" s="2"/>
      <c r="K51" s="2"/>
      <c r="L51" s="2"/>
      <c r="M51" s="2"/>
      <c r="N51" s="2"/>
      <c r="O51" s="2"/>
      <c r="V51" s="71"/>
      <c r="W51" s="70"/>
    </row>
    <row r="52" spans="1:23" s="3" customFormat="1" ht="13.5">
      <c r="A52" s="676" t="s">
        <v>349</v>
      </c>
      <c r="B52" s="677"/>
      <c r="C52" s="2" t="s">
        <v>344</v>
      </c>
      <c r="D52" s="23"/>
      <c r="E52" s="23"/>
      <c r="F52" s="23"/>
      <c r="G52" s="23"/>
      <c r="H52" s="23"/>
      <c r="I52" s="23"/>
      <c r="J52" s="23"/>
      <c r="K52" s="23"/>
      <c r="L52" s="23"/>
      <c r="M52" s="72"/>
      <c r="N52" s="73"/>
      <c r="O52" s="73"/>
      <c r="P52" s="73"/>
      <c r="Q52" s="72"/>
      <c r="R52" s="73"/>
      <c r="S52" s="73"/>
      <c r="T52" s="73"/>
      <c r="U52" s="73"/>
      <c r="V52" s="69"/>
      <c r="W52" s="70"/>
    </row>
    <row r="53" spans="1:23" s="3" customFormat="1" ht="13.5">
      <c r="A53" s="327"/>
      <c r="C53" s="2" t="s">
        <v>329</v>
      </c>
      <c r="D53" s="23"/>
      <c r="E53" s="23"/>
      <c r="F53" s="23"/>
      <c r="G53" s="23"/>
      <c r="I53" s="23"/>
      <c r="J53" s="23"/>
      <c r="K53" s="23"/>
      <c r="L53" s="23"/>
      <c r="M53" s="72"/>
      <c r="N53" s="73"/>
      <c r="O53" s="73"/>
      <c r="P53" s="73"/>
      <c r="Q53" s="72"/>
      <c r="R53" s="73"/>
      <c r="S53" s="73"/>
      <c r="T53" s="73"/>
      <c r="U53" s="73"/>
      <c r="V53" s="69"/>
      <c r="W53" s="70"/>
    </row>
    <row r="54" spans="1:23" s="2" customFormat="1" ht="16.5" customHeight="1"/>
    <row r="55" spans="1:23" s="2" customFormat="1" ht="16.5" customHeight="1">
      <c r="A55" s="23"/>
      <c r="B55" s="23"/>
      <c r="C55" s="23"/>
      <c r="D55" s="23"/>
      <c r="E55" s="23"/>
      <c r="F55" s="23"/>
      <c r="G55" s="23"/>
      <c r="H55" s="23"/>
      <c r="I55" s="23"/>
      <c r="J55" s="23"/>
      <c r="K55" s="23"/>
      <c r="M55" s="23"/>
      <c r="N55" s="23"/>
      <c r="O55" s="23"/>
      <c r="P55" s="23"/>
      <c r="Q55" s="23"/>
      <c r="R55" s="23"/>
      <c r="S55" s="23"/>
      <c r="T55" s="23"/>
      <c r="U55" s="23"/>
    </row>
  </sheetData>
  <mergeCells count="39">
    <mergeCell ref="B49:C49"/>
    <mergeCell ref="D4:D5"/>
    <mergeCell ref="A39:A40"/>
    <mergeCell ref="B39:B40"/>
    <mergeCell ref="A28:C29"/>
    <mergeCell ref="D28:D29"/>
    <mergeCell ref="B46:C46"/>
    <mergeCell ref="B47:C47"/>
    <mergeCell ref="B48:C48"/>
    <mergeCell ref="A50:B50"/>
    <mergeCell ref="A52:B52"/>
    <mergeCell ref="A15:A16"/>
    <mergeCell ref="B15:B16"/>
    <mergeCell ref="A4:C5"/>
    <mergeCell ref="B33:C33"/>
    <mergeCell ref="B34:C34"/>
    <mergeCell ref="B35:C35"/>
    <mergeCell ref="B36:C36"/>
    <mergeCell ref="B37:C37"/>
    <mergeCell ref="B38:C38"/>
    <mergeCell ref="B41:C41"/>
    <mergeCell ref="B42:C42"/>
    <mergeCell ref="B43:C43"/>
    <mergeCell ref="B44:C44"/>
    <mergeCell ref="B45:C45"/>
    <mergeCell ref="G4:G5"/>
    <mergeCell ref="H4:H5"/>
    <mergeCell ref="F4:F5"/>
    <mergeCell ref="G28:G29"/>
    <mergeCell ref="U4:U5"/>
    <mergeCell ref="J4:J5"/>
    <mergeCell ref="U28:U29"/>
    <mergeCell ref="J28:J29"/>
    <mergeCell ref="O28:O29"/>
    <mergeCell ref="P28:P29"/>
    <mergeCell ref="O4:O5"/>
    <mergeCell ref="P4:P5"/>
    <mergeCell ref="H28:H29"/>
    <mergeCell ref="F28:F29"/>
  </mergeCells>
  <phoneticPr fontId="2"/>
  <pageMargins left="0.9055118110236221" right="0.70866141732283472" top="0.39370078740157483" bottom="0.39370078740157483" header="0.39370078740157483" footer="0.19685039370078741"/>
  <pageSetup paperSize="9" scale="83" firstPageNumber="0" orientation="landscape" r:id="rId1"/>
  <headerFooter alignWithMargins="0">
    <oddFooter>&amp;R&amp;"ＭＳ Ｐ明朝,標準"&amp;10－２５－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view="pageBreakPreview" zoomScaleNormal="100" zoomScaleSheetLayoutView="100" workbookViewId="0">
      <selection activeCell="U11" sqref="U11"/>
    </sheetView>
  </sheetViews>
  <sheetFormatPr defaultRowHeight="12.75"/>
  <cols>
    <col min="1" max="1" width="4.125" style="304" customWidth="1"/>
    <col min="2" max="2" width="5.125" style="304" customWidth="1"/>
    <col min="3" max="3" width="7.125" style="304" customWidth="1"/>
    <col min="4" max="4" width="8.25" style="304" bestFit="1" customWidth="1"/>
    <col min="5" max="20" width="6.25" style="304" customWidth="1"/>
    <col min="21" max="21" width="6.625" style="304" customWidth="1"/>
    <col min="22" max="16384" width="9" style="304"/>
  </cols>
  <sheetData>
    <row r="1" spans="1:21" s="1" customFormat="1" ht="16.5" customHeight="1">
      <c r="A1" s="152" t="s">
        <v>275</v>
      </c>
      <c r="B1" s="152"/>
      <c r="C1" s="152"/>
      <c r="D1" s="152"/>
      <c r="E1" s="152"/>
      <c r="F1" s="152"/>
      <c r="G1" s="152"/>
      <c r="K1" s="3"/>
      <c r="L1" s="3"/>
    </row>
    <row r="2" spans="1:21" s="1" customFormat="1" ht="16.5" customHeight="1" thickBot="1">
      <c r="A2" s="152" t="s">
        <v>325</v>
      </c>
      <c r="B2" s="152"/>
      <c r="C2" s="152"/>
      <c r="D2" s="152"/>
      <c r="E2" s="152"/>
      <c r="F2" s="152"/>
      <c r="G2" s="285"/>
      <c r="K2" s="286"/>
      <c r="N2" s="286"/>
      <c r="R2" s="6"/>
      <c r="S2" s="6"/>
      <c r="T2" s="287"/>
      <c r="U2" s="7" t="s">
        <v>69</v>
      </c>
    </row>
    <row r="3" spans="1:21" s="1" customFormat="1" ht="14.45" customHeight="1">
      <c r="A3" s="604" t="s">
        <v>159</v>
      </c>
      <c r="B3" s="700"/>
      <c r="C3" s="605"/>
      <c r="D3" s="704" t="s">
        <v>119</v>
      </c>
      <c r="E3" s="84" t="s">
        <v>283</v>
      </c>
      <c r="F3" s="669" t="s">
        <v>326</v>
      </c>
      <c r="G3" s="669" t="s">
        <v>312</v>
      </c>
      <c r="H3" s="669" t="s">
        <v>66</v>
      </c>
      <c r="I3" s="82" t="s">
        <v>103</v>
      </c>
      <c r="J3" s="669" t="s">
        <v>186</v>
      </c>
      <c r="K3" s="82" t="s">
        <v>143</v>
      </c>
      <c r="L3" s="84" t="s">
        <v>221</v>
      </c>
      <c r="M3" s="84" t="s">
        <v>30</v>
      </c>
      <c r="N3" s="84" t="s">
        <v>3</v>
      </c>
      <c r="O3" s="707" t="s">
        <v>262</v>
      </c>
      <c r="P3" s="707" t="s">
        <v>244</v>
      </c>
      <c r="Q3" s="82" t="s">
        <v>313</v>
      </c>
      <c r="R3" s="84" t="s">
        <v>89</v>
      </c>
      <c r="S3" s="84" t="s">
        <v>278</v>
      </c>
      <c r="T3" s="84" t="s">
        <v>161</v>
      </c>
      <c r="U3" s="697" t="s">
        <v>158</v>
      </c>
    </row>
    <row r="4" spans="1:21" s="1" customFormat="1" ht="14.25" customHeight="1" thickBot="1">
      <c r="A4" s="701"/>
      <c r="B4" s="702"/>
      <c r="C4" s="703"/>
      <c r="D4" s="705"/>
      <c r="E4" s="85" t="s">
        <v>17</v>
      </c>
      <c r="F4" s="670"/>
      <c r="G4" s="670"/>
      <c r="H4" s="670"/>
      <c r="I4" s="83" t="s">
        <v>263</v>
      </c>
      <c r="J4" s="673"/>
      <c r="K4" s="83" t="s">
        <v>311</v>
      </c>
      <c r="L4" s="85" t="s">
        <v>303</v>
      </c>
      <c r="M4" s="85" t="s">
        <v>123</v>
      </c>
      <c r="N4" s="85" t="s">
        <v>292</v>
      </c>
      <c r="O4" s="708"/>
      <c r="P4" s="708"/>
      <c r="Q4" s="83" t="s">
        <v>314</v>
      </c>
      <c r="R4" s="85" t="s">
        <v>101</v>
      </c>
      <c r="S4" s="85" t="s">
        <v>179</v>
      </c>
      <c r="T4" s="85" t="s">
        <v>41</v>
      </c>
      <c r="U4" s="698"/>
    </row>
    <row r="5" spans="1:21" s="1" customFormat="1" ht="13.5">
      <c r="A5" s="423" t="s">
        <v>371</v>
      </c>
      <c r="B5" s="424" t="s">
        <v>372</v>
      </c>
      <c r="C5" s="425"/>
      <c r="D5" s="308">
        <v>69720</v>
      </c>
      <c r="E5" s="309">
        <v>5136</v>
      </c>
      <c r="F5" s="309">
        <v>13776</v>
      </c>
      <c r="G5" s="309">
        <v>4930</v>
      </c>
      <c r="H5" s="309">
        <v>312</v>
      </c>
      <c r="I5" s="309">
        <v>2373</v>
      </c>
      <c r="J5" s="309">
        <v>1298</v>
      </c>
      <c r="K5" s="309" t="s">
        <v>377</v>
      </c>
      <c r="L5" s="309">
        <v>1632</v>
      </c>
      <c r="M5" s="309" t="s">
        <v>377</v>
      </c>
      <c r="N5" s="309" t="s">
        <v>376</v>
      </c>
      <c r="O5" s="309">
        <v>6655</v>
      </c>
      <c r="P5" s="309">
        <v>1158</v>
      </c>
      <c r="Q5" s="309">
        <v>25254</v>
      </c>
      <c r="R5" s="309" t="s">
        <v>109</v>
      </c>
      <c r="S5" s="309" t="s">
        <v>109</v>
      </c>
      <c r="T5" s="309" t="s">
        <v>377</v>
      </c>
      <c r="U5" s="310">
        <v>997</v>
      </c>
    </row>
    <row r="6" spans="1:21" s="1" customFormat="1" ht="13.5">
      <c r="A6" s="423" t="s">
        <v>373</v>
      </c>
      <c r="B6" s="424" t="s">
        <v>374</v>
      </c>
      <c r="C6" s="425"/>
      <c r="D6" s="308">
        <v>82758</v>
      </c>
      <c r="E6" s="309">
        <v>3744</v>
      </c>
      <c r="F6" s="309">
        <v>10917</v>
      </c>
      <c r="G6" s="309">
        <v>4525</v>
      </c>
      <c r="H6" s="309">
        <v>501</v>
      </c>
      <c r="I6" s="309">
        <v>3299</v>
      </c>
      <c r="J6" s="309">
        <v>1775</v>
      </c>
      <c r="K6" s="309" t="s">
        <v>377</v>
      </c>
      <c r="L6" s="309">
        <v>3016</v>
      </c>
      <c r="M6" s="309">
        <v>1515</v>
      </c>
      <c r="N6" s="309" t="s">
        <v>377</v>
      </c>
      <c r="O6" s="309">
        <v>6587</v>
      </c>
      <c r="P6" s="309">
        <v>2752</v>
      </c>
      <c r="Q6" s="309">
        <v>37644</v>
      </c>
      <c r="R6" s="309" t="s">
        <v>109</v>
      </c>
      <c r="S6" s="309" t="s">
        <v>109</v>
      </c>
      <c r="T6" s="309" t="s">
        <v>360</v>
      </c>
      <c r="U6" s="310">
        <v>922</v>
      </c>
    </row>
    <row r="7" spans="1:21" s="1" customFormat="1" ht="13.5">
      <c r="A7" s="353"/>
      <c r="B7" s="426" t="s">
        <v>375</v>
      </c>
      <c r="C7" s="427"/>
      <c r="D7" s="308">
        <v>91264</v>
      </c>
      <c r="E7" s="309">
        <v>3626</v>
      </c>
      <c r="F7" s="309">
        <v>10721</v>
      </c>
      <c r="G7" s="309">
        <v>3657</v>
      </c>
      <c r="H7" s="309">
        <v>523</v>
      </c>
      <c r="I7" s="309">
        <v>4101</v>
      </c>
      <c r="J7" s="309">
        <v>1956</v>
      </c>
      <c r="K7" s="309" t="s">
        <v>377</v>
      </c>
      <c r="L7" s="309">
        <v>4091</v>
      </c>
      <c r="M7" s="309">
        <v>2042</v>
      </c>
      <c r="N7" s="309" t="s">
        <v>376</v>
      </c>
      <c r="O7" s="309">
        <v>7301</v>
      </c>
      <c r="P7" s="309">
        <v>250</v>
      </c>
      <c r="Q7" s="309">
        <v>46834</v>
      </c>
      <c r="R7" s="309" t="s">
        <v>370</v>
      </c>
      <c r="S7" s="309" t="s">
        <v>109</v>
      </c>
      <c r="T7" s="309" t="s">
        <v>370</v>
      </c>
      <c r="U7" s="310">
        <v>184</v>
      </c>
    </row>
    <row r="8" spans="1:21" s="1" customFormat="1" ht="13.5">
      <c r="A8" s="288"/>
      <c r="B8" s="105" t="s">
        <v>183</v>
      </c>
      <c r="C8" s="106"/>
      <c r="D8" s="289">
        <v>87549</v>
      </c>
      <c r="E8" s="172">
        <v>2798</v>
      </c>
      <c r="F8" s="172">
        <v>9399</v>
      </c>
      <c r="G8" s="172">
        <v>3696</v>
      </c>
      <c r="H8" s="172">
        <v>355</v>
      </c>
      <c r="I8" s="172">
        <v>2955</v>
      </c>
      <c r="J8" s="172">
        <v>1859</v>
      </c>
      <c r="K8" s="172" t="s">
        <v>97</v>
      </c>
      <c r="L8" s="172">
        <v>4502</v>
      </c>
      <c r="M8" s="172">
        <v>1630</v>
      </c>
      <c r="N8" s="172" t="s">
        <v>97</v>
      </c>
      <c r="O8" s="172">
        <v>6110</v>
      </c>
      <c r="P8" s="172">
        <v>1398</v>
      </c>
      <c r="Q8" s="172">
        <v>47543</v>
      </c>
      <c r="R8" s="172" t="s">
        <v>109</v>
      </c>
      <c r="S8" s="172" t="s">
        <v>109</v>
      </c>
      <c r="T8" s="172" t="s">
        <v>97</v>
      </c>
      <c r="U8" s="175" t="s">
        <v>97</v>
      </c>
    </row>
    <row r="9" spans="1:21" s="1" customFormat="1" ht="13.5">
      <c r="A9" s="290"/>
      <c r="B9" s="105" t="s">
        <v>231</v>
      </c>
      <c r="C9" s="106"/>
      <c r="D9" s="289">
        <v>86569</v>
      </c>
      <c r="E9" s="172">
        <v>2764</v>
      </c>
      <c r="F9" s="172">
        <v>8323</v>
      </c>
      <c r="G9" s="172">
        <v>3859</v>
      </c>
      <c r="H9" s="172">
        <v>233</v>
      </c>
      <c r="I9" s="172">
        <v>3992</v>
      </c>
      <c r="J9" s="172">
        <v>1352</v>
      </c>
      <c r="K9" s="172" t="s">
        <v>97</v>
      </c>
      <c r="L9" s="172">
        <v>4525</v>
      </c>
      <c r="M9" s="172">
        <v>1749</v>
      </c>
      <c r="N9" s="172" t="s">
        <v>97</v>
      </c>
      <c r="O9" s="172">
        <v>5815</v>
      </c>
      <c r="P9" s="172">
        <v>1180</v>
      </c>
      <c r="Q9" s="172">
        <v>47373</v>
      </c>
      <c r="R9" s="172" t="s">
        <v>109</v>
      </c>
      <c r="S9" s="172" t="s">
        <v>109</v>
      </c>
      <c r="T9" s="172" t="s">
        <v>97</v>
      </c>
      <c r="U9" s="175" t="s">
        <v>97</v>
      </c>
    </row>
    <row r="10" spans="1:21" s="3" customFormat="1" ht="13.5">
      <c r="A10" s="290"/>
      <c r="B10" s="105" t="s">
        <v>37</v>
      </c>
      <c r="C10" s="106"/>
      <c r="D10" s="289">
        <v>93248</v>
      </c>
      <c r="E10" s="172">
        <v>2679</v>
      </c>
      <c r="F10" s="172">
        <v>6956</v>
      </c>
      <c r="G10" s="172">
        <v>4400</v>
      </c>
      <c r="H10" s="172">
        <v>257</v>
      </c>
      <c r="I10" s="172">
        <v>4549</v>
      </c>
      <c r="J10" s="172">
        <v>1660</v>
      </c>
      <c r="K10" s="172" t="s">
        <v>97</v>
      </c>
      <c r="L10" s="172">
        <v>5804</v>
      </c>
      <c r="M10" s="172">
        <v>1388</v>
      </c>
      <c r="N10" s="172" t="s">
        <v>97</v>
      </c>
      <c r="O10" s="172">
        <v>6162</v>
      </c>
      <c r="P10" s="172">
        <v>925</v>
      </c>
      <c r="Q10" s="172">
        <v>53043</v>
      </c>
      <c r="R10" s="172" t="s">
        <v>109</v>
      </c>
      <c r="S10" s="172" t="s">
        <v>109</v>
      </c>
      <c r="T10" s="172" t="s">
        <v>97</v>
      </c>
      <c r="U10" s="175" t="s">
        <v>97</v>
      </c>
    </row>
    <row r="11" spans="1:21" s="3" customFormat="1" ht="13.5">
      <c r="A11" s="290"/>
      <c r="B11" s="105" t="s">
        <v>70</v>
      </c>
      <c r="C11" s="106"/>
      <c r="D11" s="289">
        <v>82658</v>
      </c>
      <c r="E11" s="172">
        <v>2710</v>
      </c>
      <c r="F11" s="172">
        <v>5677</v>
      </c>
      <c r="G11" s="172">
        <v>3632</v>
      </c>
      <c r="H11" s="172">
        <v>239</v>
      </c>
      <c r="I11" s="172">
        <v>4035</v>
      </c>
      <c r="J11" s="172">
        <v>1559</v>
      </c>
      <c r="K11" s="172" t="s">
        <v>97</v>
      </c>
      <c r="L11" s="172">
        <v>5918</v>
      </c>
      <c r="M11" s="172">
        <v>1222</v>
      </c>
      <c r="N11" s="172" t="s">
        <v>97</v>
      </c>
      <c r="O11" s="172">
        <v>5613</v>
      </c>
      <c r="P11" s="172">
        <v>983</v>
      </c>
      <c r="Q11" s="172">
        <v>45510</v>
      </c>
      <c r="R11" s="172" t="s">
        <v>109</v>
      </c>
      <c r="S11" s="172" t="s">
        <v>109</v>
      </c>
      <c r="T11" s="172" t="s">
        <v>97</v>
      </c>
      <c r="U11" s="175" t="s">
        <v>97</v>
      </c>
    </row>
    <row r="12" spans="1:21" s="3" customFormat="1" ht="13.5">
      <c r="A12" s="290"/>
      <c r="B12" s="105" t="s">
        <v>163</v>
      </c>
      <c r="C12" s="106"/>
      <c r="D12" s="289">
        <v>74974</v>
      </c>
      <c r="E12" s="172">
        <v>2668</v>
      </c>
      <c r="F12" s="172">
        <v>5442</v>
      </c>
      <c r="G12" s="172">
        <v>3376</v>
      </c>
      <c r="H12" s="172">
        <v>184</v>
      </c>
      <c r="I12" s="172">
        <v>2993</v>
      </c>
      <c r="J12" s="172">
        <v>1439</v>
      </c>
      <c r="K12" s="172" t="s">
        <v>97</v>
      </c>
      <c r="L12" s="172">
        <v>5496</v>
      </c>
      <c r="M12" s="172">
        <v>1179</v>
      </c>
      <c r="N12" s="172" t="s">
        <v>97</v>
      </c>
      <c r="O12" s="172">
        <v>4381</v>
      </c>
      <c r="P12" s="172">
        <v>89</v>
      </c>
      <c r="Q12" s="172">
        <v>2573</v>
      </c>
      <c r="R12" s="172" t="s">
        <v>97</v>
      </c>
      <c r="S12" s="291">
        <v>30992</v>
      </c>
      <c r="T12" s="172" t="s">
        <v>97</v>
      </c>
      <c r="U12" s="175" t="s">
        <v>97</v>
      </c>
    </row>
    <row r="13" spans="1:21" s="3" customFormat="1" ht="13.5">
      <c r="A13" s="290"/>
      <c r="B13" s="105" t="s">
        <v>22</v>
      </c>
      <c r="C13" s="106"/>
      <c r="D13" s="289">
        <v>77202</v>
      </c>
      <c r="E13" s="172">
        <v>2546</v>
      </c>
      <c r="F13" s="172">
        <v>5264</v>
      </c>
      <c r="G13" s="172">
        <v>3197</v>
      </c>
      <c r="H13" s="172">
        <v>142</v>
      </c>
      <c r="I13" s="172">
        <v>3045</v>
      </c>
      <c r="J13" s="172">
        <v>1368</v>
      </c>
      <c r="K13" s="172" t="s">
        <v>97</v>
      </c>
      <c r="L13" s="172">
        <v>5474</v>
      </c>
      <c r="M13" s="172">
        <v>1107</v>
      </c>
      <c r="N13" s="172" t="s">
        <v>97</v>
      </c>
      <c r="O13" s="172">
        <v>4339</v>
      </c>
      <c r="P13" s="172" t="s">
        <v>97</v>
      </c>
      <c r="Q13" s="172">
        <v>2200</v>
      </c>
      <c r="R13" s="172" t="s">
        <v>97</v>
      </c>
      <c r="S13" s="291">
        <v>33796</v>
      </c>
      <c r="T13" s="172" t="s">
        <v>97</v>
      </c>
      <c r="U13" s="175" t="s">
        <v>97</v>
      </c>
    </row>
    <row r="14" spans="1:21" s="3" customFormat="1" ht="13.5">
      <c r="A14" s="699"/>
      <c r="B14" s="679" t="s">
        <v>4</v>
      </c>
      <c r="C14" s="293" t="s">
        <v>237</v>
      </c>
      <c r="D14" s="294">
        <v>78947</v>
      </c>
      <c r="E14" s="181">
        <v>2378</v>
      </c>
      <c r="F14" s="181">
        <v>4737</v>
      </c>
      <c r="G14" s="181">
        <v>2630</v>
      </c>
      <c r="H14" s="181">
        <v>145</v>
      </c>
      <c r="I14" s="181">
        <v>3045</v>
      </c>
      <c r="J14" s="181">
        <v>1189</v>
      </c>
      <c r="K14" s="181" t="s">
        <v>97</v>
      </c>
      <c r="L14" s="181">
        <v>5740</v>
      </c>
      <c r="M14" s="181">
        <v>1152</v>
      </c>
      <c r="N14" s="181" t="s">
        <v>97</v>
      </c>
      <c r="O14" s="181">
        <v>3508</v>
      </c>
      <c r="P14" s="181" t="s">
        <v>97</v>
      </c>
      <c r="Q14" s="181">
        <v>2627</v>
      </c>
      <c r="R14" s="181" t="s">
        <v>97</v>
      </c>
      <c r="S14" s="295">
        <v>35338</v>
      </c>
      <c r="T14" s="181" t="s">
        <v>97</v>
      </c>
      <c r="U14" s="184" t="s">
        <v>97</v>
      </c>
    </row>
    <row r="15" spans="1:21" s="3" customFormat="1" ht="13.5">
      <c r="A15" s="699"/>
      <c r="B15" s="680"/>
      <c r="C15" s="296" t="s">
        <v>44</v>
      </c>
      <c r="D15" s="297">
        <v>1097</v>
      </c>
      <c r="E15" s="298" t="s">
        <v>97</v>
      </c>
      <c r="F15" s="298" t="s">
        <v>97</v>
      </c>
      <c r="G15" s="298" t="s">
        <v>97</v>
      </c>
      <c r="H15" s="298" t="s">
        <v>97</v>
      </c>
      <c r="I15" s="298" t="s">
        <v>109</v>
      </c>
      <c r="J15" s="298" t="s">
        <v>109</v>
      </c>
      <c r="K15" s="298" t="s">
        <v>109</v>
      </c>
      <c r="L15" s="298" t="s">
        <v>109</v>
      </c>
      <c r="M15" s="298" t="s">
        <v>109</v>
      </c>
      <c r="N15" s="298" t="s">
        <v>109</v>
      </c>
      <c r="O15" s="298" t="s">
        <v>109</v>
      </c>
      <c r="P15" s="298" t="s">
        <v>109</v>
      </c>
      <c r="Q15" s="298" t="s">
        <v>97</v>
      </c>
      <c r="R15" s="298" t="s">
        <v>109</v>
      </c>
      <c r="S15" s="298" t="s">
        <v>109</v>
      </c>
      <c r="T15" s="298" t="s">
        <v>109</v>
      </c>
      <c r="U15" s="299" t="s">
        <v>109</v>
      </c>
    </row>
    <row r="16" spans="1:21" s="3" customFormat="1" ht="13.5">
      <c r="A16" s="290"/>
      <c r="B16" s="105" t="s">
        <v>250</v>
      </c>
      <c r="C16" s="106"/>
      <c r="D16" s="289">
        <v>79159</v>
      </c>
      <c r="E16" s="172">
        <v>3444</v>
      </c>
      <c r="F16" s="172">
        <v>4324</v>
      </c>
      <c r="G16" s="172">
        <v>2729</v>
      </c>
      <c r="H16" s="172">
        <v>139</v>
      </c>
      <c r="I16" s="172">
        <v>3141</v>
      </c>
      <c r="J16" s="172">
        <v>1182</v>
      </c>
      <c r="K16" s="172" t="s">
        <v>97</v>
      </c>
      <c r="L16" s="172">
        <v>5660</v>
      </c>
      <c r="M16" s="172">
        <v>974</v>
      </c>
      <c r="N16" s="172" t="s">
        <v>97</v>
      </c>
      <c r="O16" s="172">
        <v>4156</v>
      </c>
      <c r="P16" s="172">
        <v>141</v>
      </c>
      <c r="Q16" s="172">
        <v>2885</v>
      </c>
      <c r="R16" s="172" t="s">
        <v>97</v>
      </c>
      <c r="S16" s="291">
        <v>33782</v>
      </c>
      <c r="T16" s="172">
        <v>925</v>
      </c>
      <c r="U16" s="175" t="s">
        <v>97</v>
      </c>
    </row>
    <row r="17" spans="1:23" s="3" customFormat="1" ht="13.5">
      <c r="A17" s="290"/>
      <c r="B17" s="105" t="s">
        <v>90</v>
      </c>
      <c r="C17" s="106"/>
      <c r="D17" s="289">
        <v>82717</v>
      </c>
      <c r="E17" s="172">
        <v>3391</v>
      </c>
      <c r="F17" s="172">
        <v>3805</v>
      </c>
      <c r="G17" s="172">
        <v>3679</v>
      </c>
      <c r="H17" s="172">
        <v>133</v>
      </c>
      <c r="I17" s="172">
        <v>3204</v>
      </c>
      <c r="J17" s="172">
        <v>1119</v>
      </c>
      <c r="K17" s="172" t="s">
        <v>97</v>
      </c>
      <c r="L17" s="172">
        <v>4398</v>
      </c>
      <c r="M17" s="172">
        <v>818</v>
      </c>
      <c r="N17" s="172" t="s">
        <v>97</v>
      </c>
      <c r="O17" s="172">
        <v>5193</v>
      </c>
      <c r="P17" s="172" t="s">
        <v>97</v>
      </c>
      <c r="Q17" s="172">
        <v>3113</v>
      </c>
      <c r="R17" s="172" t="s">
        <v>97</v>
      </c>
      <c r="S17" s="291">
        <v>36658</v>
      </c>
      <c r="T17" s="172">
        <v>1489</v>
      </c>
      <c r="U17" s="175" t="s">
        <v>97</v>
      </c>
    </row>
    <row r="18" spans="1:23" s="3" customFormat="1" ht="13.5">
      <c r="A18" s="290"/>
      <c r="B18" s="105" t="s">
        <v>42</v>
      </c>
      <c r="C18" s="106"/>
      <c r="D18" s="289">
        <v>92068</v>
      </c>
      <c r="E18" s="172">
        <v>3508</v>
      </c>
      <c r="F18" s="172">
        <v>4073</v>
      </c>
      <c r="G18" s="172">
        <v>4304</v>
      </c>
      <c r="H18" s="172">
        <v>107</v>
      </c>
      <c r="I18" s="172">
        <v>3714</v>
      </c>
      <c r="J18" s="172">
        <v>1016</v>
      </c>
      <c r="K18" s="172" t="s">
        <v>97</v>
      </c>
      <c r="L18" s="172">
        <v>5045</v>
      </c>
      <c r="M18" s="172">
        <v>807</v>
      </c>
      <c r="N18" s="172" t="s">
        <v>97</v>
      </c>
      <c r="O18" s="172">
        <v>5529</v>
      </c>
      <c r="P18" s="172">
        <v>295</v>
      </c>
      <c r="Q18" s="172">
        <v>3258</v>
      </c>
      <c r="R18" s="172" t="s">
        <v>97</v>
      </c>
      <c r="S18" s="291">
        <v>41858</v>
      </c>
      <c r="T18" s="172">
        <v>1759</v>
      </c>
      <c r="U18" s="175" t="s">
        <v>97</v>
      </c>
    </row>
    <row r="19" spans="1:23" s="3" customFormat="1" ht="13.5">
      <c r="A19" s="290"/>
      <c r="B19" s="105" t="s">
        <v>201</v>
      </c>
      <c r="C19" s="106"/>
      <c r="D19" s="289">
        <v>98234</v>
      </c>
      <c r="E19" s="172">
        <v>3437</v>
      </c>
      <c r="F19" s="172">
        <v>2292</v>
      </c>
      <c r="G19" s="172">
        <v>3437</v>
      </c>
      <c r="H19" s="172">
        <v>119</v>
      </c>
      <c r="I19" s="172">
        <v>3644</v>
      </c>
      <c r="J19" s="172">
        <v>875</v>
      </c>
      <c r="K19" s="172" t="s">
        <v>19</v>
      </c>
      <c r="L19" s="172">
        <v>5458</v>
      </c>
      <c r="M19" s="172">
        <v>672</v>
      </c>
      <c r="N19" s="172" t="s">
        <v>19</v>
      </c>
      <c r="O19" s="172">
        <v>6151</v>
      </c>
      <c r="P19" s="172" t="s">
        <v>19</v>
      </c>
      <c r="Q19" s="172">
        <v>3723</v>
      </c>
      <c r="R19" s="172" t="s">
        <v>19</v>
      </c>
      <c r="S19" s="291">
        <v>47416</v>
      </c>
      <c r="T19" s="172">
        <v>1864</v>
      </c>
      <c r="U19" s="175">
        <v>1417</v>
      </c>
    </row>
    <row r="20" spans="1:23" s="3" customFormat="1" ht="13.5">
      <c r="A20" s="300"/>
      <c r="B20" s="301" t="s">
        <v>200</v>
      </c>
      <c r="C20" s="302"/>
      <c r="D20" s="74">
        <v>75112</v>
      </c>
      <c r="E20" s="75">
        <f>(295655+59577)/100</f>
        <v>3552.32</v>
      </c>
      <c r="F20" s="75">
        <v>1715</v>
      </c>
      <c r="G20" s="75">
        <v>2419</v>
      </c>
      <c r="H20" s="76" t="s">
        <v>97</v>
      </c>
      <c r="I20" s="76">
        <v>3489</v>
      </c>
      <c r="J20" s="75">
        <v>842</v>
      </c>
      <c r="K20" s="75" t="s">
        <v>97</v>
      </c>
      <c r="L20" s="75">
        <v>4934</v>
      </c>
      <c r="M20" s="75">
        <v>957</v>
      </c>
      <c r="N20" s="75" t="s">
        <v>97</v>
      </c>
      <c r="O20" s="75">
        <v>5673</v>
      </c>
      <c r="P20" s="75" t="s">
        <v>97</v>
      </c>
      <c r="Q20" s="75">
        <v>2042</v>
      </c>
      <c r="R20" s="75" t="s">
        <v>97</v>
      </c>
      <c r="S20" s="77">
        <v>33432</v>
      </c>
      <c r="T20" s="75">
        <v>1188</v>
      </c>
      <c r="U20" s="78" t="s">
        <v>97</v>
      </c>
    </row>
    <row r="21" spans="1:23" s="3" customFormat="1" ht="13.5">
      <c r="A21" s="290"/>
      <c r="B21" s="105" t="s">
        <v>164</v>
      </c>
      <c r="C21" s="106"/>
      <c r="D21" s="79">
        <v>75259</v>
      </c>
      <c r="E21" s="76">
        <v>3276</v>
      </c>
      <c r="F21" s="76">
        <v>937</v>
      </c>
      <c r="G21" s="76">
        <v>2183</v>
      </c>
      <c r="H21" s="76" t="s">
        <v>97</v>
      </c>
      <c r="I21" s="76">
        <v>3492</v>
      </c>
      <c r="J21" s="76">
        <v>840</v>
      </c>
      <c r="K21" s="76" t="s">
        <v>97</v>
      </c>
      <c r="L21" s="76">
        <v>5954</v>
      </c>
      <c r="M21" s="76">
        <v>1104</v>
      </c>
      <c r="N21" s="76" t="s">
        <v>19</v>
      </c>
      <c r="O21" s="76">
        <v>5155</v>
      </c>
      <c r="P21" s="76" t="s">
        <v>97</v>
      </c>
      <c r="Q21" s="76">
        <v>2184</v>
      </c>
      <c r="R21" s="76" t="s">
        <v>97</v>
      </c>
      <c r="S21" s="80">
        <v>38221</v>
      </c>
      <c r="T21" s="76">
        <v>1346</v>
      </c>
      <c r="U21" s="81" t="s">
        <v>97</v>
      </c>
    </row>
    <row r="22" spans="1:23" s="3" customFormat="1" ht="13.5">
      <c r="A22" s="290"/>
      <c r="B22" s="105" t="s">
        <v>307</v>
      </c>
      <c r="C22" s="106"/>
      <c r="D22" s="79">
        <v>78473</v>
      </c>
      <c r="E22" s="76">
        <v>3492</v>
      </c>
      <c r="F22" s="76">
        <v>1043</v>
      </c>
      <c r="G22" s="76">
        <v>443</v>
      </c>
      <c r="H22" s="76">
        <v>143</v>
      </c>
      <c r="I22" s="76">
        <v>3440</v>
      </c>
      <c r="J22" s="76">
        <v>805</v>
      </c>
      <c r="K22" s="76" t="s">
        <v>97</v>
      </c>
      <c r="L22" s="76">
        <v>5385</v>
      </c>
      <c r="M22" s="76">
        <v>978</v>
      </c>
      <c r="N22" s="76" t="s">
        <v>97</v>
      </c>
      <c r="O22" s="76">
        <v>4636</v>
      </c>
      <c r="P22" s="76" t="s">
        <v>97</v>
      </c>
      <c r="Q22" s="76">
        <v>1959</v>
      </c>
      <c r="R22" s="76" t="s">
        <v>97</v>
      </c>
      <c r="S22" s="80">
        <v>40008</v>
      </c>
      <c r="T22" s="76">
        <v>1595</v>
      </c>
      <c r="U22" s="81">
        <v>2798</v>
      </c>
    </row>
    <row r="23" spans="1:23" s="98" customFormat="1" ht="13.5">
      <c r="A23" s="300"/>
      <c r="B23" s="301" t="s">
        <v>306</v>
      </c>
      <c r="C23" s="302"/>
      <c r="D23" s="74">
        <v>77812</v>
      </c>
      <c r="E23" s="75">
        <v>3322</v>
      </c>
      <c r="F23" s="75">
        <v>1039</v>
      </c>
      <c r="G23" s="75">
        <v>3386</v>
      </c>
      <c r="H23" s="75" t="s">
        <v>97</v>
      </c>
      <c r="I23" s="75">
        <v>3552</v>
      </c>
      <c r="J23" s="75">
        <v>991</v>
      </c>
      <c r="K23" s="75" t="s">
        <v>97</v>
      </c>
      <c r="L23" s="75">
        <v>8704</v>
      </c>
      <c r="M23" s="75">
        <v>872</v>
      </c>
      <c r="N23" s="75" t="s">
        <v>97</v>
      </c>
      <c r="O23" s="75">
        <v>5661</v>
      </c>
      <c r="P23" s="75" t="s">
        <v>97</v>
      </c>
      <c r="Q23" s="75">
        <v>2016</v>
      </c>
      <c r="R23" s="75" t="s">
        <v>97</v>
      </c>
      <c r="S23" s="77">
        <v>36887</v>
      </c>
      <c r="T23" s="75">
        <v>1820</v>
      </c>
      <c r="U23" s="78" t="s">
        <v>97</v>
      </c>
      <c r="W23" s="99"/>
    </row>
    <row r="24" spans="1:23" s="98" customFormat="1" ht="14.25" thickBot="1">
      <c r="A24" s="93"/>
      <c r="B24" s="107" t="s">
        <v>385</v>
      </c>
      <c r="C24" s="108"/>
      <c r="D24" s="94">
        <v>78681</v>
      </c>
      <c r="E24" s="95">
        <f>3296+414</f>
        <v>3710</v>
      </c>
      <c r="F24" s="95">
        <v>759</v>
      </c>
      <c r="G24" s="95">
        <v>3934</v>
      </c>
      <c r="H24" s="95" t="s">
        <v>97</v>
      </c>
      <c r="I24" s="95">
        <v>3749</v>
      </c>
      <c r="J24" s="95">
        <v>945</v>
      </c>
      <c r="K24" s="95" t="s">
        <v>97</v>
      </c>
      <c r="L24" s="95">
        <v>9598</v>
      </c>
      <c r="M24" s="95">
        <v>822</v>
      </c>
      <c r="N24" s="95" t="s">
        <v>97</v>
      </c>
      <c r="O24" s="95">
        <v>4006</v>
      </c>
      <c r="P24" s="95">
        <v>187</v>
      </c>
      <c r="Q24" s="95">
        <v>1748</v>
      </c>
      <c r="R24" s="95" t="s">
        <v>97</v>
      </c>
      <c r="S24" s="96">
        <v>38372</v>
      </c>
      <c r="T24" s="95">
        <v>1848</v>
      </c>
      <c r="U24" s="97" t="s">
        <v>97</v>
      </c>
      <c r="W24" s="99"/>
    </row>
    <row r="25" spans="1:23" s="2" customFormat="1" ht="16.5" customHeight="1">
      <c r="A25" s="710" t="s">
        <v>346</v>
      </c>
      <c r="B25" s="711"/>
      <c r="C25" s="2" t="s">
        <v>350</v>
      </c>
      <c r="K25" s="23"/>
      <c r="L25" s="23"/>
      <c r="M25" s="23"/>
      <c r="N25" s="23"/>
    </row>
    <row r="26" spans="1:23" s="2" customFormat="1" ht="3" customHeight="1">
      <c r="A26" s="303"/>
      <c r="B26" s="303"/>
    </row>
    <row r="27" spans="1:23" s="2" customFormat="1" ht="16.5" customHeight="1">
      <c r="A27" s="709" t="s">
        <v>345</v>
      </c>
      <c r="B27" s="709"/>
      <c r="C27" s="23" t="s">
        <v>328</v>
      </c>
      <c r="D27" s="23"/>
      <c r="E27" s="23"/>
      <c r="F27" s="23"/>
    </row>
    <row r="28" spans="1:23" s="2" customFormat="1" ht="16.5" customHeight="1">
      <c r="A28" s="706"/>
      <c r="B28" s="706"/>
      <c r="C28" s="23" t="s">
        <v>329</v>
      </c>
      <c r="D28" s="23"/>
      <c r="E28" s="23"/>
      <c r="F28" s="23"/>
    </row>
    <row r="29" spans="1:23" s="2" customFormat="1" ht="17.25" customHeight="1">
      <c r="A29" s="23"/>
      <c r="B29" s="23"/>
      <c r="C29" s="23"/>
      <c r="D29" s="23"/>
      <c r="E29" s="23"/>
      <c r="F29" s="23"/>
      <c r="G29" s="23"/>
      <c r="M29" s="23"/>
    </row>
  </sheetData>
  <mergeCells count="14">
    <mergeCell ref="A28:B28"/>
    <mergeCell ref="O3:O4"/>
    <mergeCell ref="A27:B27"/>
    <mergeCell ref="A25:B25"/>
    <mergeCell ref="P3:P4"/>
    <mergeCell ref="U3:U4"/>
    <mergeCell ref="A14:A15"/>
    <mergeCell ref="B14:B15"/>
    <mergeCell ref="A3:C4"/>
    <mergeCell ref="D3:D4"/>
    <mergeCell ref="G3:G4"/>
    <mergeCell ref="H3:H4"/>
    <mergeCell ref="J3:J4"/>
    <mergeCell ref="F3:F4"/>
  </mergeCells>
  <phoneticPr fontId="2"/>
  <pageMargins left="0.59055118110236227" right="0.70866141732283472" top="0.59055118110236227" bottom="0.39370078740157483" header="0.51181102362204722" footer="0.19685039370078741"/>
  <pageSetup paperSize="9" scale="98" firstPageNumber="0" orientation="landscape" r:id="rId1"/>
  <headerFooter alignWithMargins="0">
    <oddFooter>&amp;L&amp;"ＭＳ Ｐ明朝,標準"&amp;10－２６－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view="pageBreakPreview" topLeftCell="A10" zoomScaleNormal="100" zoomScaleSheetLayoutView="100" workbookViewId="0">
      <selection activeCell="B35" sqref="B35"/>
    </sheetView>
  </sheetViews>
  <sheetFormatPr defaultRowHeight="13.5"/>
  <cols>
    <col min="1" max="1" width="2.625" style="267" customWidth="1"/>
    <col min="2" max="2" width="24.625" style="267" customWidth="1"/>
    <col min="3" max="3" width="2.75" style="267" customWidth="1"/>
    <col min="4" max="14" width="9.625" style="267" customWidth="1"/>
    <col min="15" max="15" width="10" style="267" customWidth="1"/>
    <col min="16" max="16384" width="9" style="267"/>
  </cols>
  <sheetData>
    <row r="1" spans="1:15" ht="16.5" customHeight="1" thickBot="1">
      <c r="A1" s="152" t="s">
        <v>150</v>
      </c>
      <c r="B1" s="152"/>
      <c r="C1" s="152"/>
      <c r="D1" s="153"/>
      <c r="E1" s="265"/>
      <c r="F1" s="265"/>
      <c r="G1" s="265"/>
      <c r="H1" s="265"/>
      <c r="I1" s="265"/>
      <c r="J1" s="266"/>
      <c r="K1" s="266"/>
      <c r="L1" s="265"/>
      <c r="M1" s="265"/>
      <c r="O1" s="268" t="s">
        <v>197</v>
      </c>
    </row>
    <row r="2" spans="1:15" ht="16.5" customHeight="1">
      <c r="A2" s="713" t="s">
        <v>82</v>
      </c>
      <c r="B2" s="714"/>
      <c r="C2" s="715"/>
      <c r="D2" s="269" t="s">
        <v>234</v>
      </c>
      <c r="E2" s="270" t="s">
        <v>173</v>
      </c>
      <c r="F2" s="270" t="s">
        <v>68</v>
      </c>
      <c r="G2" s="270" t="s">
        <v>171</v>
      </c>
      <c r="H2" s="270" t="s">
        <v>65</v>
      </c>
      <c r="I2" s="270" t="s">
        <v>232</v>
      </c>
      <c r="J2" s="270" t="s">
        <v>208</v>
      </c>
      <c r="K2" s="270" t="s">
        <v>148</v>
      </c>
      <c r="L2" s="714" t="s">
        <v>304</v>
      </c>
      <c r="M2" s="714"/>
      <c r="N2" s="270" t="s">
        <v>129</v>
      </c>
      <c r="O2" s="112" t="s">
        <v>309</v>
      </c>
    </row>
    <row r="3" spans="1:15" ht="13.5" customHeight="1" thickBot="1">
      <c r="A3" s="716"/>
      <c r="B3" s="717"/>
      <c r="C3" s="718"/>
      <c r="D3" s="271"/>
      <c r="E3" s="272"/>
      <c r="F3" s="272"/>
      <c r="G3" s="272"/>
      <c r="H3" s="272"/>
      <c r="I3" s="272"/>
      <c r="J3" s="272"/>
      <c r="K3" s="272"/>
      <c r="L3" s="273" t="s">
        <v>237</v>
      </c>
      <c r="M3" s="222" t="s">
        <v>293</v>
      </c>
      <c r="N3" s="272"/>
      <c r="O3" s="113"/>
    </row>
    <row r="4" spans="1:15" ht="13.35" customHeight="1">
      <c r="A4" s="719" t="s">
        <v>204</v>
      </c>
      <c r="B4" s="720"/>
      <c r="C4" s="223"/>
      <c r="D4" s="224">
        <v>1295</v>
      </c>
      <c r="E4" s="225">
        <v>1151</v>
      </c>
      <c r="F4" s="225">
        <v>1245</v>
      </c>
      <c r="G4" s="225">
        <v>1247</v>
      </c>
      <c r="H4" s="225">
        <v>1157</v>
      </c>
      <c r="I4" s="225">
        <v>1151</v>
      </c>
      <c r="J4" s="225">
        <v>1092</v>
      </c>
      <c r="K4" s="225">
        <v>980</v>
      </c>
      <c r="L4" s="226">
        <v>935</v>
      </c>
      <c r="M4" s="227">
        <f>M5+M15</f>
        <v>41</v>
      </c>
      <c r="N4" s="225">
        <v>933</v>
      </c>
      <c r="O4" s="228">
        <v>648</v>
      </c>
    </row>
    <row r="5" spans="1:15" ht="13.35" customHeight="1">
      <c r="A5" s="661" t="s">
        <v>130</v>
      </c>
      <c r="B5" s="721"/>
      <c r="C5" s="229"/>
      <c r="D5" s="274">
        <v>194</v>
      </c>
      <c r="E5" s="275">
        <v>177</v>
      </c>
      <c r="F5" s="275">
        <v>192</v>
      </c>
      <c r="G5" s="275">
        <v>231</v>
      </c>
      <c r="H5" s="275">
        <v>214</v>
      </c>
      <c r="I5" s="275">
        <v>218</v>
      </c>
      <c r="J5" s="275">
        <v>188</v>
      </c>
      <c r="K5" s="275">
        <v>154</v>
      </c>
      <c r="L5" s="276">
        <f>SUM(L6:L14)</f>
        <v>154</v>
      </c>
      <c r="M5" s="277">
        <f>SUM(M6:M14)</f>
        <v>1</v>
      </c>
      <c r="N5" s="275">
        <v>157</v>
      </c>
      <c r="O5" s="278">
        <v>110</v>
      </c>
    </row>
    <row r="6" spans="1:15" ht="13.35" customHeight="1">
      <c r="A6" s="176"/>
      <c r="B6" s="206" t="s">
        <v>36</v>
      </c>
      <c r="C6" s="236"/>
      <c r="D6" s="237" t="s">
        <v>109</v>
      </c>
      <c r="E6" s="238">
        <v>2</v>
      </c>
      <c r="F6" s="238" t="s">
        <v>109</v>
      </c>
      <c r="G6" s="238" t="s">
        <v>109</v>
      </c>
      <c r="H6" s="238">
        <v>2</v>
      </c>
      <c r="I6" s="238">
        <v>1</v>
      </c>
      <c r="J6" s="238" t="s">
        <v>224</v>
      </c>
      <c r="K6" s="238" t="s">
        <v>224</v>
      </c>
      <c r="L6" s="279" t="s">
        <v>224</v>
      </c>
      <c r="M6" s="240" t="s">
        <v>224</v>
      </c>
      <c r="N6" s="238" t="s">
        <v>308</v>
      </c>
      <c r="O6" s="241">
        <v>1</v>
      </c>
    </row>
    <row r="7" spans="1:15" ht="13.35" customHeight="1">
      <c r="A7" s="176"/>
      <c r="B7" s="207" t="s">
        <v>64</v>
      </c>
      <c r="C7" s="242"/>
      <c r="D7" s="243">
        <v>4</v>
      </c>
      <c r="E7" s="244">
        <v>5</v>
      </c>
      <c r="F7" s="244">
        <v>4</v>
      </c>
      <c r="G7" s="244">
        <v>5</v>
      </c>
      <c r="H7" s="244">
        <v>8</v>
      </c>
      <c r="I7" s="244">
        <v>4</v>
      </c>
      <c r="J7" s="244">
        <v>3</v>
      </c>
      <c r="K7" s="244">
        <v>3</v>
      </c>
      <c r="L7" s="280">
        <v>5</v>
      </c>
      <c r="M7" s="246" t="s">
        <v>224</v>
      </c>
      <c r="N7" s="244">
        <v>3</v>
      </c>
      <c r="O7" s="247">
        <v>2</v>
      </c>
    </row>
    <row r="8" spans="1:15" ht="13.35" customHeight="1">
      <c r="A8" s="176"/>
      <c r="B8" s="207" t="s">
        <v>269</v>
      </c>
      <c r="C8" s="242"/>
      <c r="D8" s="243">
        <v>54</v>
      </c>
      <c r="E8" s="244">
        <v>56</v>
      </c>
      <c r="F8" s="244">
        <v>53</v>
      </c>
      <c r="G8" s="244">
        <v>64</v>
      </c>
      <c r="H8" s="244">
        <v>58</v>
      </c>
      <c r="I8" s="244">
        <v>63</v>
      </c>
      <c r="J8" s="244">
        <v>52</v>
      </c>
      <c r="K8" s="244">
        <v>41</v>
      </c>
      <c r="L8" s="280">
        <v>40</v>
      </c>
      <c r="M8" s="246">
        <v>1</v>
      </c>
      <c r="N8" s="244">
        <v>37</v>
      </c>
      <c r="O8" s="247">
        <v>34</v>
      </c>
    </row>
    <row r="9" spans="1:15" ht="13.35" customHeight="1">
      <c r="A9" s="176"/>
      <c r="B9" s="207" t="s">
        <v>51</v>
      </c>
      <c r="C9" s="242"/>
      <c r="D9" s="243">
        <v>41</v>
      </c>
      <c r="E9" s="244">
        <v>35</v>
      </c>
      <c r="F9" s="244">
        <v>47</v>
      </c>
      <c r="G9" s="244">
        <v>56</v>
      </c>
      <c r="H9" s="244">
        <v>44</v>
      </c>
      <c r="I9" s="244">
        <v>45</v>
      </c>
      <c r="J9" s="244">
        <v>40</v>
      </c>
      <c r="K9" s="244">
        <v>38</v>
      </c>
      <c r="L9" s="280">
        <v>31</v>
      </c>
      <c r="M9" s="246" t="s">
        <v>224</v>
      </c>
      <c r="N9" s="244">
        <v>33</v>
      </c>
      <c r="O9" s="247">
        <v>18</v>
      </c>
    </row>
    <row r="10" spans="1:15" ht="13.35" customHeight="1">
      <c r="A10" s="176"/>
      <c r="B10" s="207" t="s">
        <v>71</v>
      </c>
      <c r="C10" s="242"/>
      <c r="D10" s="243">
        <v>5</v>
      </c>
      <c r="E10" s="244">
        <v>3</v>
      </c>
      <c r="F10" s="244">
        <v>4</v>
      </c>
      <c r="G10" s="244">
        <v>4</v>
      </c>
      <c r="H10" s="244">
        <v>3</v>
      </c>
      <c r="I10" s="244">
        <v>4</v>
      </c>
      <c r="J10" s="244">
        <v>7</v>
      </c>
      <c r="K10" s="244">
        <v>2</v>
      </c>
      <c r="L10" s="280">
        <v>5</v>
      </c>
      <c r="M10" s="246" t="s">
        <v>224</v>
      </c>
      <c r="N10" s="244">
        <v>5</v>
      </c>
      <c r="O10" s="247">
        <v>3</v>
      </c>
    </row>
    <row r="11" spans="1:15" ht="13.35" customHeight="1">
      <c r="A11" s="176"/>
      <c r="B11" s="207" t="s">
        <v>230</v>
      </c>
      <c r="C11" s="242"/>
      <c r="D11" s="243">
        <v>9</v>
      </c>
      <c r="E11" s="244">
        <v>8</v>
      </c>
      <c r="F11" s="244">
        <v>5</v>
      </c>
      <c r="G11" s="244">
        <v>5</v>
      </c>
      <c r="H11" s="244">
        <v>5</v>
      </c>
      <c r="I11" s="244">
        <v>5</v>
      </c>
      <c r="J11" s="244">
        <v>4</v>
      </c>
      <c r="K11" s="244">
        <v>4</v>
      </c>
      <c r="L11" s="280">
        <v>4</v>
      </c>
      <c r="M11" s="246" t="s">
        <v>224</v>
      </c>
      <c r="N11" s="244">
        <v>5</v>
      </c>
      <c r="O11" s="247">
        <v>2</v>
      </c>
    </row>
    <row r="12" spans="1:15" ht="13.35" customHeight="1">
      <c r="A12" s="176"/>
      <c r="B12" s="207" t="s">
        <v>57</v>
      </c>
      <c r="C12" s="242"/>
      <c r="D12" s="243">
        <v>6</v>
      </c>
      <c r="E12" s="244">
        <v>4</v>
      </c>
      <c r="F12" s="244">
        <v>6</v>
      </c>
      <c r="G12" s="244">
        <v>8</v>
      </c>
      <c r="H12" s="244">
        <v>6</v>
      </c>
      <c r="I12" s="244">
        <v>5</v>
      </c>
      <c r="J12" s="244">
        <v>5</v>
      </c>
      <c r="K12" s="244">
        <v>5</v>
      </c>
      <c r="L12" s="280">
        <v>4</v>
      </c>
      <c r="M12" s="246" t="s">
        <v>224</v>
      </c>
      <c r="N12" s="244">
        <v>4</v>
      </c>
      <c r="O12" s="247">
        <v>4</v>
      </c>
    </row>
    <row r="13" spans="1:15" ht="13.35" customHeight="1">
      <c r="A13" s="176"/>
      <c r="B13" s="207" t="s">
        <v>62</v>
      </c>
      <c r="C13" s="242"/>
      <c r="D13" s="243">
        <v>36</v>
      </c>
      <c r="E13" s="244">
        <v>23</v>
      </c>
      <c r="F13" s="244">
        <v>40</v>
      </c>
      <c r="G13" s="244">
        <v>42</v>
      </c>
      <c r="H13" s="244">
        <v>44</v>
      </c>
      <c r="I13" s="244">
        <v>50</v>
      </c>
      <c r="J13" s="244">
        <v>40</v>
      </c>
      <c r="K13" s="244">
        <v>33</v>
      </c>
      <c r="L13" s="280">
        <v>38</v>
      </c>
      <c r="M13" s="246" t="s">
        <v>224</v>
      </c>
      <c r="N13" s="244">
        <v>37</v>
      </c>
      <c r="O13" s="247">
        <v>16</v>
      </c>
    </row>
    <row r="14" spans="1:15" ht="13.35" customHeight="1">
      <c r="A14" s="196"/>
      <c r="B14" s="249" t="s">
        <v>104</v>
      </c>
      <c r="C14" s="250"/>
      <c r="D14" s="251">
        <v>39</v>
      </c>
      <c r="E14" s="252">
        <v>41</v>
      </c>
      <c r="F14" s="252">
        <v>33</v>
      </c>
      <c r="G14" s="252">
        <v>47</v>
      </c>
      <c r="H14" s="252">
        <v>44</v>
      </c>
      <c r="I14" s="252">
        <v>41</v>
      </c>
      <c r="J14" s="252">
        <v>37</v>
      </c>
      <c r="K14" s="252">
        <v>28</v>
      </c>
      <c r="L14" s="281">
        <v>27</v>
      </c>
      <c r="M14" s="254" t="s">
        <v>224</v>
      </c>
      <c r="N14" s="252">
        <v>33</v>
      </c>
      <c r="O14" s="255">
        <v>30</v>
      </c>
    </row>
    <row r="15" spans="1:15" ht="13.35" customHeight="1">
      <c r="A15" s="661" t="s">
        <v>67</v>
      </c>
      <c r="B15" s="721"/>
      <c r="C15" s="229"/>
      <c r="D15" s="230">
        <v>1101</v>
      </c>
      <c r="E15" s="231">
        <v>974</v>
      </c>
      <c r="F15" s="231">
        <v>1053</v>
      </c>
      <c r="G15" s="231">
        <v>1016</v>
      </c>
      <c r="H15" s="231">
        <v>943</v>
      </c>
      <c r="I15" s="231">
        <v>933</v>
      </c>
      <c r="J15" s="231">
        <v>904</v>
      </c>
      <c r="K15" s="231">
        <v>826</v>
      </c>
      <c r="L15" s="282">
        <f>SUM(L16:L43)</f>
        <v>781</v>
      </c>
      <c r="M15" s="233">
        <f>SUM(M16:M43)</f>
        <v>40</v>
      </c>
      <c r="N15" s="231">
        <v>776</v>
      </c>
      <c r="O15" s="234">
        <v>538</v>
      </c>
    </row>
    <row r="16" spans="1:15" ht="13.35" customHeight="1">
      <c r="A16" s="176"/>
      <c r="B16" s="206" t="s">
        <v>40</v>
      </c>
      <c r="C16" s="236"/>
      <c r="D16" s="237">
        <v>3</v>
      </c>
      <c r="E16" s="238">
        <v>3</v>
      </c>
      <c r="F16" s="238">
        <v>4</v>
      </c>
      <c r="G16" s="238">
        <v>4</v>
      </c>
      <c r="H16" s="238">
        <v>7</v>
      </c>
      <c r="I16" s="238">
        <v>9</v>
      </c>
      <c r="J16" s="238">
        <v>10</v>
      </c>
      <c r="K16" s="238">
        <v>10</v>
      </c>
      <c r="L16" s="279">
        <v>8</v>
      </c>
      <c r="M16" s="240" t="s">
        <v>224</v>
      </c>
      <c r="N16" s="238">
        <v>5</v>
      </c>
      <c r="O16" s="241" t="s">
        <v>109</v>
      </c>
    </row>
    <row r="17" spans="1:15" ht="13.35" customHeight="1">
      <c r="A17" s="176"/>
      <c r="B17" s="207" t="s">
        <v>154</v>
      </c>
      <c r="C17" s="242"/>
      <c r="D17" s="243">
        <v>63</v>
      </c>
      <c r="E17" s="244">
        <v>56</v>
      </c>
      <c r="F17" s="244">
        <v>49</v>
      </c>
      <c r="G17" s="244">
        <v>51</v>
      </c>
      <c r="H17" s="244">
        <v>45</v>
      </c>
      <c r="I17" s="244">
        <v>41</v>
      </c>
      <c r="J17" s="244">
        <v>32</v>
      </c>
      <c r="K17" s="244">
        <v>27</v>
      </c>
      <c r="L17" s="280">
        <v>23</v>
      </c>
      <c r="M17" s="246" t="s">
        <v>224</v>
      </c>
      <c r="N17" s="244">
        <v>19</v>
      </c>
      <c r="O17" s="247">
        <v>10</v>
      </c>
    </row>
    <row r="18" spans="1:15" ht="13.35" customHeight="1">
      <c r="A18" s="176"/>
      <c r="B18" s="207" t="s">
        <v>315</v>
      </c>
      <c r="C18" s="242"/>
      <c r="D18" s="243">
        <v>38</v>
      </c>
      <c r="E18" s="244">
        <v>31</v>
      </c>
      <c r="F18" s="244">
        <v>29</v>
      </c>
      <c r="G18" s="244">
        <v>30</v>
      </c>
      <c r="H18" s="244">
        <v>26</v>
      </c>
      <c r="I18" s="244">
        <v>24</v>
      </c>
      <c r="J18" s="244">
        <v>21</v>
      </c>
      <c r="K18" s="244">
        <v>22</v>
      </c>
      <c r="L18" s="280">
        <v>19</v>
      </c>
      <c r="M18" s="246" t="s">
        <v>224</v>
      </c>
      <c r="N18" s="244">
        <v>14</v>
      </c>
      <c r="O18" s="247">
        <v>7</v>
      </c>
    </row>
    <row r="19" spans="1:15" ht="13.35" customHeight="1">
      <c r="A19" s="176"/>
      <c r="B19" s="207" t="s">
        <v>7</v>
      </c>
      <c r="C19" s="242"/>
      <c r="D19" s="243">
        <v>57</v>
      </c>
      <c r="E19" s="244">
        <v>60</v>
      </c>
      <c r="F19" s="244">
        <v>67</v>
      </c>
      <c r="G19" s="244">
        <v>74</v>
      </c>
      <c r="H19" s="244">
        <v>66</v>
      </c>
      <c r="I19" s="244">
        <v>61</v>
      </c>
      <c r="J19" s="244">
        <v>64</v>
      </c>
      <c r="K19" s="244">
        <v>57</v>
      </c>
      <c r="L19" s="280">
        <v>50</v>
      </c>
      <c r="M19" s="246">
        <v>3</v>
      </c>
      <c r="N19" s="244">
        <v>57</v>
      </c>
      <c r="O19" s="247">
        <v>41</v>
      </c>
    </row>
    <row r="20" spans="1:15" ht="13.35" customHeight="1">
      <c r="A20" s="176"/>
      <c r="B20" s="207" t="s">
        <v>27</v>
      </c>
      <c r="C20" s="242"/>
      <c r="D20" s="243">
        <v>23</v>
      </c>
      <c r="E20" s="244">
        <v>21</v>
      </c>
      <c r="F20" s="244">
        <v>20</v>
      </c>
      <c r="G20" s="244">
        <v>17</v>
      </c>
      <c r="H20" s="244">
        <v>17</v>
      </c>
      <c r="I20" s="244">
        <v>15</v>
      </c>
      <c r="J20" s="244">
        <v>11</v>
      </c>
      <c r="K20" s="244">
        <v>11</v>
      </c>
      <c r="L20" s="280">
        <v>12</v>
      </c>
      <c r="M20" s="246">
        <v>1</v>
      </c>
      <c r="N20" s="244">
        <v>8</v>
      </c>
      <c r="O20" s="247">
        <v>8</v>
      </c>
    </row>
    <row r="21" spans="1:15" ht="13.35" customHeight="1">
      <c r="A21" s="176"/>
      <c r="B21" s="207" t="s">
        <v>117</v>
      </c>
      <c r="C21" s="242"/>
      <c r="D21" s="243">
        <v>39</v>
      </c>
      <c r="E21" s="244">
        <v>31</v>
      </c>
      <c r="F21" s="244">
        <v>29</v>
      </c>
      <c r="G21" s="244">
        <v>23</v>
      </c>
      <c r="H21" s="244">
        <v>26</v>
      </c>
      <c r="I21" s="244">
        <v>34</v>
      </c>
      <c r="J21" s="244">
        <v>28</v>
      </c>
      <c r="K21" s="244">
        <v>25</v>
      </c>
      <c r="L21" s="280">
        <v>24</v>
      </c>
      <c r="M21" s="246" t="s">
        <v>224</v>
      </c>
      <c r="N21" s="244">
        <v>34</v>
      </c>
      <c r="O21" s="247">
        <v>15</v>
      </c>
    </row>
    <row r="22" spans="1:15" ht="13.35" customHeight="1">
      <c r="A22" s="176"/>
      <c r="B22" s="207" t="s">
        <v>225</v>
      </c>
      <c r="C22" s="242"/>
      <c r="D22" s="243">
        <v>68</v>
      </c>
      <c r="E22" s="244">
        <v>54</v>
      </c>
      <c r="F22" s="244">
        <v>48</v>
      </c>
      <c r="G22" s="244">
        <v>40</v>
      </c>
      <c r="H22" s="244">
        <v>23</v>
      </c>
      <c r="I22" s="244">
        <v>33</v>
      </c>
      <c r="J22" s="244">
        <v>22</v>
      </c>
      <c r="K22" s="244">
        <v>20</v>
      </c>
      <c r="L22" s="280">
        <v>22</v>
      </c>
      <c r="M22" s="246">
        <v>7</v>
      </c>
      <c r="N22" s="244">
        <v>24</v>
      </c>
      <c r="O22" s="247">
        <v>19</v>
      </c>
    </row>
    <row r="23" spans="1:15" ht="13.35" customHeight="1">
      <c r="A23" s="176"/>
      <c r="B23" s="207" t="s">
        <v>218</v>
      </c>
      <c r="C23" s="208" t="s">
        <v>330</v>
      </c>
      <c r="D23" s="243">
        <v>80</v>
      </c>
      <c r="E23" s="244">
        <v>79</v>
      </c>
      <c r="F23" s="244">
        <v>84</v>
      </c>
      <c r="G23" s="244">
        <v>79</v>
      </c>
      <c r="H23" s="244">
        <v>75</v>
      </c>
      <c r="I23" s="244">
        <v>67</v>
      </c>
      <c r="J23" s="244">
        <v>66</v>
      </c>
      <c r="K23" s="244">
        <v>44</v>
      </c>
      <c r="L23" s="280">
        <v>44</v>
      </c>
      <c r="M23" s="246">
        <v>3</v>
      </c>
      <c r="N23" s="244">
        <v>42</v>
      </c>
      <c r="O23" s="247">
        <v>29</v>
      </c>
    </row>
    <row r="24" spans="1:15" ht="13.35" customHeight="1">
      <c r="A24" s="176"/>
      <c r="B24" s="207" t="s">
        <v>175</v>
      </c>
      <c r="C24" s="208"/>
      <c r="D24" s="243">
        <v>8</v>
      </c>
      <c r="E24" s="244">
        <v>6</v>
      </c>
      <c r="F24" s="244">
        <v>8</v>
      </c>
      <c r="G24" s="244">
        <v>7</v>
      </c>
      <c r="H24" s="244">
        <v>5</v>
      </c>
      <c r="I24" s="244">
        <v>4</v>
      </c>
      <c r="J24" s="244">
        <v>1</v>
      </c>
      <c r="K24" s="244">
        <v>3</v>
      </c>
      <c r="L24" s="280">
        <v>2</v>
      </c>
      <c r="M24" s="246">
        <v>1</v>
      </c>
      <c r="N24" s="244">
        <v>3</v>
      </c>
      <c r="O24" s="247">
        <v>3</v>
      </c>
    </row>
    <row r="25" spans="1:15" ht="13.35" customHeight="1">
      <c r="A25" s="176"/>
      <c r="B25" s="207" t="s">
        <v>61</v>
      </c>
      <c r="C25" s="208"/>
      <c r="D25" s="243">
        <v>21</v>
      </c>
      <c r="E25" s="244">
        <v>19</v>
      </c>
      <c r="F25" s="244">
        <v>22</v>
      </c>
      <c r="G25" s="244">
        <v>19</v>
      </c>
      <c r="H25" s="244">
        <v>18</v>
      </c>
      <c r="I25" s="244">
        <v>18</v>
      </c>
      <c r="J25" s="244">
        <v>13</v>
      </c>
      <c r="K25" s="244">
        <v>12</v>
      </c>
      <c r="L25" s="280">
        <v>9</v>
      </c>
      <c r="M25" s="246">
        <v>1</v>
      </c>
      <c r="N25" s="244">
        <v>9</v>
      </c>
      <c r="O25" s="247">
        <v>5</v>
      </c>
    </row>
    <row r="26" spans="1:15" ht="13.35" customHeight="1">
      <c r="A26" s="176"/>
      <c r="B26" s="207" t="s">
        <v>185</v>
      </c>
      <c r="C26" s="208" t="s">
        <v>330</v>
      </c>
      <c r="D26" s="243">
        <v>3</v>
      </c>
      <c r="E26" s="244">
        <v>2</v>
      </c>
      <c r="F26" s="244">
        <v>5</v>
      </c>
      <c r="G26" s="244">
        <v>2</v>
      </c>
      <c r="H26" s="244">
        <v>1</v>
      </c>
      <c r="I26" s="244">
        <v>0</v>
      </c>
      <c r="J26" s="244" t="s">
        <v>224</v>
      </c>
      <c r="K26" s="244" t="s">
        <v>224</v>
      </c>
      <c r="L26" s="280" t="s">
        <v>224</v>
      </c>
      <c r="M26" s="246" t="s">
        <v>224</v>
      </c>
      <c r="N26" s="244" t="s">
        <v>224</v>
      </c>
      <c r="O26" s="247" t="s">
        <v>109</v>
      </c>
    </row>
    <row r="27" spans="1:15" ht="13.35" customHeight="1">
      <c r="A27" s="176"/>
      <c r="B27" s="207" t="s">
        <v>149</v>
      </c>
      <c r="C27" s="208"/>
      <c r="D27" s="243">
        <v>26</v>
      </c>
      <c r="E27" s="244">
        <v>23</v>
      </c>
      <c r="F27" s="244">
        <v>28</v>
      </c>
      <c r="G27" s="244">
        <v>23</v>
      </c>
      <c r="H27" s="244">
        <v>26</v>
      </c>
      <c r="I27" s="244">
        <v>19</v>
      </c>
      <c r="J27" s="244">
        <v>19</v>
      </c>
      <c r="K27" s="244">
        <v>14</v>
      </c>
      <c r="L27" s="280">
        <v>16</v>
      </c>
      <c r="M27" s="246">
        <v>1</v>
      </c>
      <c r="N27" s="244">
        <v>17</v>
      </c>
      <c r="O27" s="247">
        <v>9</v>
      </c>
    </row>
    <row r="28" spans="1:15" ht="13.35" customHeight="1">
      <c r="A28" s="176"/>
      <c r="B28" s="207" t="s">
        <v>187</v>
      </c>
      <c r="C28" s="208"/>
      <c r="D28" s="243">
        <v>77</v>
      </c>
      <c r="E28" s="244">
        <v>62</v>
      </c>
      <c r="F28" s="244">
        <v>70</v>
      </c>
      <c r="G28" s="244">
        <v>67</v>
      </c>
      <c r="H28" s="244">
        <v>46</v>
      </c>
      <c r="I28" s="244">
        <v>42</v>
      </c>
      <c r="J28" s="244">
        <v>40</v>
      </c>
      <c r="K28" s="244">
        <v>38</v>
      </c>
      <c r="L28" s="280">
        <v>36</v>
      </c>
      <c r="M28" s="246">
        <v>3</v>
      </c>
      <c r="N28" s="244">
        <v>31</v>
      </c>
      <c r="O28" s="247">
        <v>18</v>
      </c>
    </row>
    <row r="29" spans="1:15" ht="13.35" customHeight="1">
      <c r="A29" s="176"/>
      <c r="B29" s="207" t="s">
        <v>281</v>
      </c>
      <c r="C29" s="208"/>
      <c r="D29" s="243">
        <v>15</v>
      </c>
      <c r="E29" s="244">
        <v>12</v>
      </c>
      <c r="F29" s="244">
        <v>15</v>
      </c>
      <c r="G29" s="244">
        <v>15</v>
      </c>
      <c r="H29" s="244">
        <v>10</v>
      </c>
      <c r="I29" s="244">
        <v>7</v>
      </c>
      <c r="J29" s="244">
        <v>10</v>
      </c>
      <c r="K29" s="244">
        <v>6</v>
      </c>
      <c r="L29" s="280">
        <v>5</v>
      </c>
      <c r="M29" s="246">
        <v>1</v>
      </c>
      <c r="N29" s="244">
        <v>2</v>
      </c>
      <c r="O29" s="247" t="s">
        <v>109</v>
      </c>
    </row>
    <row r="30" spans="1:15" ht="13.35" customHeight="1">
      <c r="A30" s="176"/>
      <c r="B30" s="207" t="s">
        <v>60</v>
      </c>
      <c r="C30" s="208"/>
      <c r="D30" s="243">
        <v>42</v>
      </c>
      <c r="E30" s="244">
        <v>41</v>
      </c>
      <c r="F30" s="244">
        <v>60</v>
      </c>
      <c r="G30" s="244">
        <v>70</v>
      </c>
      <c r="H30" s="244">
        <v>71</v>
      </c>
      <c r="I30" s="244">
        <v>58</v>
      </c>
      <c r="J30" s="244">
        <v>51</v>
      </c>
      <c r="K30" s="244">
        <v>70</v>
      </c>
      <c r="L30" s="280">
        <v>68</v>
      </c>
      <c r="M30" s="246">
        <v>4</v>
      </c>
      <c r="N30" s="244">
        <v>69</v>
      </c>
      <c r="O30" s="247">
        <v>43</v>
      </c>
    </row>
    <row r="31" spans="1:15" ht="13.35" customHeight="1">
      <c r="A31" s="176"/>
      <c r="B31" s="207" t="s">
        <v>294</v>
      </c>
      <c r="C31" s="208"/>
      <c r="D31" s="243">
        <v>36</v>
      </c>
      <c r="E31" s="244">
        <v>30</v>
      </c>
      <c r="F31" s="244">
        <v>39</v>
      </c>
      <c r="G31" s="244">
        <v>47</v>
      </c>
      <c r="H31" s="244">
        <v>44</v>
      </c>
      <c r="I31" s="244">
        <v>53</v>
      </c>
      <c r="J31" s="244">
        <v>54</v>
      </c>
      <c r="K31" s="244">
        <v>47</v>
      </c>
      <c r="L31" s="280">
        <v>55</v>
      </c>
      <c r="M31" s="246">
        <v>6</v>
      </c>
      <c r="N31" s="244">
        <v>58</v>
      </c>
      <c r="O31" s="247">
        <v>51</v>
      </c>
    </row>
    <row r="32" spans="1:15" ht="13.35" customHeight="1">
      <c r="A32" s="176"/>
      <c r="B32" s="207" t="s">
        <v>26</v>
      </c>
      <c r="C32" s="208"/>
      <c r="D32" s="243">
        <v>25</v>
      </c>
      <c r="E32" s="244">
        <v>25</v>
      </c>
      <c r="F32" s="244">
        <v>28</v>
      </c>
      <c r="G32" s="244">
        <v>22</v>
      </c>
      <c r="H32" s="244">
        <v>14</v>
      </c>
      <c r="I32" s="244">
        <v>12</v>
      </c>
      <c r="J32" s="244">
        <v>10</v>
      </c>
      <c r="K32" s="244">
        <v>9</v>
      </c>
      <c r="L32" s="280">
        <v>7</v>
      </c>
      <c r="M32" s="246" t="s">
        <v>224</v>
      </c>
      <c r="N32" s="244">
        <v>6</v>
      </c>
      <c r="O32" s="247">
        <v>8</v>
      </c>
    </row>
    <row r="33" spans="1:15" ht="13.35" customHeight="1">
      <c r="A33" s="176"/>
      <c r="B33" s="207" t="s">
        <v>124</v>
      </c>
      <c r="C33" s="208"/>
      <c r="D33" s="243">
        <v>50</v>
      </c>
      <c r="E33" s="244">
        <v>43</v>
      </c>
      <c r="F33" s="244">
        <v>38</v>
      </c>
      <c r="G33" s="244">
        <v>38</v>
      </c>
      <c r="H33" s="244">
        <v>33</v>
      </c>
      <c r="I33" s="244">
        <v>29</v>
      </c>
      <c r="J33" s="244">
        <v>25</v>
      </c>
      <c r="K33" s="244">
        <v>23</v>
      </c>
      <c r="L33" s="280">
        <v>23</v>
      </c>
      <c r="M33" s="246" t="s">
        <v>224</v>
      </c>
      <c r="N33" s="244">
        <v>18</v>
      </c>
      <c r="O33" s="247">
        <v>14</v>
      </c>
    </row>
    <row r="34" spans="1:15" ht="13.35" customHeight="1">
      <c r="A34" s="176"/>
      <c r="B34" s="207" t="s">
        <v>83</v>
      </c>
      <c r="C34" s="208" t="s">
        <v>330</v>
      </c>
      <c r="D34" s="243">
        <v>24</v>
      </c>
      <c r="E34" s="244">
        <v>20</v>
      </c>
      <c r="F34" s="244">
        <v>26</v>
      </c>
      <c r="G34" s="244">
        <v>15</v>
      </c>
      <c r="H34" s="244">
        <v>15</v>
      </c>
      <c r="I34" s="244">
        <v>13</v>
      </c>
      <c r="J34" s="244">
        <v>12</v>
      </c>
      <c r="K34" s="244" t="s">
        <v>224</v>
      </c>
      <c r="L34" s="280" t="s">
        <v>224</v>
      </c>
      <c r="M34" s="246" t="s">
        <v>224</v>
      </c>
      <c r="N34" s="244" t="s">
        <v>224</v>
      </c>
      <c r="O34" s="247" t="s">
        <v>109</v>
      </c>
    </row>
    <row r="35" spans="1:15" ht="13.35" customHeight="1">
      <c r="A35" s="176"/>
      <c r="B35" s="207" t="s">
        <v>135</v>
      </c>
      <c r="C35" s="208" t="s">
        <v>330</v>
      </c>
      <c r="D35" s="243">
        <v>9</v>
      </c>
      <c r="E35" s="244">
        <v>7</v>
      </c>
      <c r="F35" s="244">
        <v>10</v>
      </c>
      <c r="G35" s="244">
        <v>6</v>
      </c>
      <c r="H35" s="244">
        <v>3</v>
      </c>
      <c r="I35" s="244">
        <v>8</v>
      </c>
      <c r="J35" s="244">
        <v>7</v>
      </c>
      <c r="K35" s="244" t="s">
        <v>224</v>
      </c>
      <c r="L35" s="280" t="s">
        <v>224</v>
      </c>
      <c r="M35" s="246" t="s">
        <v>224</v>
      </c>
      <c r="N35" s="244" t="s">
        <v>224</v>
      </c>
      <c r="O35" s="247" t="s">
        <v>109</v>
      </c>
    </row>
    <row r="36" spans="1:15" ht="13.35" customHeight="1">
      <c r="A36" s="176"/>
      <c r="B36" s="207" t="s">
        <v>327</v>
      </c>
      <c r="C36" s="208"/>
      <c r="D36" s="243">
        <v>62</v>
      </c>
      <c r="E36" s="244">
        <v>52</v>
      </c>
      <c r="F36" s="244">
        <v>57</v>
      </c>
      <c r="G36" s="244">
        <v>51</v>
      </c>
      <c r="H36" s="244">
        <v>51</v>
      </c>
      <c r="I36" s="244">
        <v>47</v>
      </c>
      <c r="J36" s="244">
        <v>48</v>
      </c>
      <c r="K36" s="244">
        <v>49</v>
      </c>
      <c r="L36" s="280">
        <v>48</v>
      </c>
      <c r="M36" s="246" t="s">
        <v>224</v>
      </c>
      <c r="N36" s="244">
        <v>40</v>
      </c>
      <c r="O36" s="247">
        <v>30</v>
      </c>
    </row>
    <row r="37" spans="1:15" ht="13.35" customHeight="1">
      <c r="A37" s="176"/>
      <c r="B37" s="207" t="s">
        <v>316</v>
      </c>
      <c r="C37" s="208"/>
      <c r="D37" s="243">
        <v>5</v>
      </c>
      <c r="E37" s="244">
        <v>4</v>
      </c>
      <c r="F37" s="244">
        <v>1</v>
      </c>
      <c r="G37" s="244">
        <v>1</v>
      </c>
      <c r="H37" s="244">
        <v>3</v>
      </c>
      <c r="I37" s="244">
        <v>2</v>
      </c>
      <c r="J37" s="244">
        <v>1</v>
      </c>
      <c r="K37" s="244">
        <v>24</v>
      </c>
      <c r="L37" s="280">
        <v>18</v>
      </c>
      <c r="M37" s="246">
        <v>1</v>
      </c>
      <c r="N37" s="244">
        <v>18</v>
      </c>
      <c r="O37" s="247">
        <v>11</v>
      </c>
    </row>
    <row r="38" spans="1:15" ht="13.35" customHeight="1">
      <c r="A38" s="176"/>
      <c r="B38" s="207" t="s">
        <v>193</v>
      </c>
      <c r="C38" s="208"/>
      <c r="D38" s="243">
        <v>53</v>
      </c>
      <c r="E38" s="244">
        <v>38</v>
      </c>
      <c r="F38" s="244">
        <v>58</v>
      </c>
      <c r="G38" s="244">
        <v>56</v>
      </c>
      <c r="H38" s="244">
        <v>58</v>
      </c>
      <c r="I38" s="244">
        <v>64</v>
      </c>
      <c r="J38" s="244">
        <v>64</v>
      </c>
      <c r="K38" s="244">
        <v>67</v>
      </c>
      <c r="L38" s="280">
        <v>73</v>
      </c>
      <c r="M38" s="246" t="s">
        <v>224</v>
      </c>
      <c r="N38" s="244">
        <v>61</v>
      </c>
      <c r="O38" s="247">
        <v>48</v>
      </c>
    </row>
    <row r="39" spans="1:15" ht="13.35" customHeight="1">
      <c r="A39" s="176"/>
      <c r="B39" s="207" t="s">
        <v>177</v>
      </c>
      <c r="C39" s="208"/>
      <c r="D39" s="243">
        <v>17</v>
      </c>
      <c r="E39" s="244">
        <v>16</v>
      </c>
      <c r="F39" s="244">
        <v>16</v>
      </c>
      <c r="G39" s="244">
        <v>12</v>
      </c>
      <c r="H39" s="244">
        <v>9</v>
      </c>
      <c r="I39" s="244">
        <v>10</v>
      </c>
      <c r="J39" s="244">
        <v>16</v>
      </c>
      <c r="K39" s="244">
        <v>13</v>
      </c>
      <c r="L39" s="280">
        <v>10</v>
      </c>
      <c r="M39" s="246">
        <v>2</v>
      </c>
      <c r="N39" s="244">
        <v>15</v>
      </c>
      <c r="O39" s="247">
        <v>7</v>
      </c>
    </row>
    <row r="40" spans="1:15" ht="13.35" customHeight="1">
      <c r="A40" s="176"/>
      <c r="B40" s="207" t="s">
        <v>174</v>
      </c>
      <c r="C40" s="208"/>
      <c r="D40" s="243">
        <v>32</v>
      </c>
      <c r="E40" s="244">
        <v>32</v>
      </c>
      <c r="F40" s="244">
        <v>37</v>
      </c>
      <c r="G40" s="244">
        <v>43</v>
      </c>
      <c r="H40" s="244">
        <v>43</v>
      </c>
      <c r="I40" s="244">
        <v>48</v>
      </c>
      <c r="J40" s="244">
        <v>50</v>
      </c>
      <c r="K40" s="244">
        <v>46</v>
      </c>
      <c r="L40" s="280">
        <v>43</v>
      </c>
      <c r="M40" s="246">
        <v>3</v>
      </c>
      <c r="N40" s="244">
        <v>54</v>
      </c>
      <c r="O40" s="247">
        <v>41</v>
      </c>
    </row>
    <row r="41" spans="1:15" ht="13.35" customHeight="1">
      <c r="A41" s="176"/>
      <c r="B41" s="207" t="s">
        <v>258</v>
      </c>
      <c r="C41" s="208"/>
      <c r="D41" s="243">
        <v>40</v>
      </c>
      <c r="E41" s="244">
        <v>38</v>
      </c>
      <c r="F41" s="244">
        <v>43</v>
      </c>
      <c r="G41" s="244">
        <v>38</v>
      </c>
      <c r="H41" s="244">
        <v>39</v>
      </c>
      <c r="I41" s="244">
        <v>34</v>
      </c>
      <c r="J41" s="244">
        <v>35</v>
      </c>
      <c r="K41" s="244">
        <v>25</v>
      </c>
      <c r="L41" s="280">
        <v>23</v>
      </c>
      <c r="M41" s="246">
        <v>1</v>
      </c>
      <c r="N41" s="244">
        <v>23</v>
      </c>
      <c r="O41" s="247">
        <v>14</v>
      </c>
    </row>
    <row r="42" spans="1:15" ht="13.35" customHeight="1">
      <c r="A42" s="176"/>
      <c r="B42" s="207" t="s">
        <v>318</v>
      </c>
      <c r="C42" s="208" t="s">
        <v>331</v>
      </c>
      <c r="D42" s="243">
        <v>10</v>
      </c>
      <c r="E42" s="244">
        <v>5</v>
      </c>
      <c r="F42" s="244">
        <v>4</v>
      </c>
      <c r="G42" s="244">
        <v>4</v>
      </c>
      <c r="H42" s="244">
        <v>5</v>
      </c>
      <c r="I42" s="244">
        <v>31</v>
      </c>
      <c r="J42" s="244">
        <v>27</v>
      </c>
      <c r="K42" s="244">
        <v>30</v>
      </c>
      <c r="L42" s="280">
        <v>25</v>
      </c>
      <c r="M42" s="246" t="s">
        <v>224</v>
      </c>
      <c r="N42" s="244">
        <v>22</v>
      </c>
      <c r="O42" s="247">
        <v>10</v>
      </c>
    </row>
    <row r="43" spans="1:15" ht="13.35" customHeight="1" thickBot="1">
      <c r="A43" s="210"/>
      <c r="B43" s="211" t="s">
        <v>35</v>
      </c>
      <c r="C43" s="259"/>
      <c r="D43" s="260">
        <v>175</v>
      </c>
      <c r="E43" s="261">
        <v>164</v>
      </c>
      <c r="F43" s="261">
        <v>158</v>
      </c>
      <c r="G43" s="261">
        <v>162</v>
      </c>
      <c r="H43" s="261">
        <v>164</v>
      </c>
      <c r="I43" s="261">
        <v>150</v>
      </c>
      <c r="J43" s="261">
        <v>167</v>
      </c>
      <c r="K43" s="261">
        <v>134</v>
      </c>
      <c r="L43" s="283">
        <v>118</v>
      </c>
      <c r="M43" s="263">
        <v>2</v>
      </c>
      <c r="N43" s="261">
        <v>127</v>
      </c>
      <c r="O43" s="264">
        <v>97</v>
      </c>
    </row>
    <row r="44" spans="1:15" s="500" customFormat="1" ht="12.95" customHeight="1">
      <c r="A44" s="484" t="s">
        <v>351</v>
      </c>
      <c r="B44" s="484"/>
      <c r="C44" s="484"/>
      <c r="D44" s="484"/>
      <c r="E44" s="484"/>
      <c r="F44" s="484"/>
      <c r="G44" s="484"/>
      <c r="H44" s="484"/>
      <c r="I44" s="484"/>
      <c r="J44" s="484"/>
      <c r="K44" s="484"/>
      <c r="L44" s="484"/>
      <c r="M44" s="484"/>
      <c r="N44" s="484"/>
    </row>
    <row r="45" spans="1:15" s="284" customFormat="1" ht="6.6" customHeight="1">
      <c r="A45" s="2"/>
      <c r="B45" s="2"/>
      <c r="C45" s="2"/>
      <c r="D45" s="2"/>
      <c r="E45" s="2"/>
      <c r="F45" s="2"/>
      <c r="G45" s="2"/>
      <c r="H45" s="2"/>
      <c r="I45" s="2"/>
      <c r="J45" s="2"/>
      <c r="K45" s="2"/>
      <c r="L45" s="2"/>
      <c r="M45" s="2"/>
      <c r="N45" s="2"/>
    </row>
    <row r="46" spans="1:15" s="284" customFormat="1" ht="11.25" customHeight="1">
      <c r="A46" s="2" t="s">
        <v>381</v>
      </c>
      <c r="B46" s="2"/>
      <c r="C46" s="2"/>
      <c r="D46" s="2"/>
      <c r="E46" s="2"/>
      <c r="F46" s="2"/>
      <c r="G46" s="2"/>
      <c r="H46" s="2"/>
      <c r="I46" s="2"/>
      <c r="J46" s="2"/>
      <c r="K46" s="2"/>
      <c r="L46" s="2"/>
      <c r="M46" s="2"/>
      <c r="N46" s="2"/>
    </row>
    <row r="47" spans="1:15" s="284" customFormat="1" ht="11.25">
      <c r="A47" s="2"/>
      <c r="B47" s="150" t="s">
        <v>352</v>
      </c>
      <c r="C47" s="2"/>
      <c r="D47" s="150"/>
      <c r="E47" s="2"/>
      <c r="F47" s="2"/>
      <c r="G47" s="2"/>
      <c r="H47" s="2"/>
      <c r="I47" s="2"/>
      <c r="J47" s="2"/>
      <c r="K47" s="2"/>
      <c r="L47" s="2"/>
      <c r="M47" s="2"/>
      <c r="N47" s="2"/>
    </row>
    <row r="48" spans="1:15" s="284" customFormat="1" ht="11.25">
      <c r="A48" s="2" t="s">
        <v>168</v>
      </c>
      <c r="B48" s="2" t="s">
        <v>353</v>
      </c>
      <c r="C48" s="2"/>
      <c r="D48" s="2"/>
      <c r="E48" s="2"/>
      <c r="F48" s="2"/>
      <c r="G48" s="2"/>
      <c r="H48" s="2"/>
      <c r="I48" s="2"/>
      <c r="J48" s="2"/>
      <c r="K48" s="2"/>
      <c r="L48" s="2"/>
      <c r="M48" s="2"/>
      <c r="N48" s="23"/>
    </row>
    <row r="49" spans="1:14" s="284" customFormat="1" ht="11.25" hidden="1">
      <c r="A49" s="2"/>
      <c r="B49" s="2"/>
      <c r="C49" s="2"/>
      <c r="D49" s="712"/>
      <c r="E49" s="712"/>
      <c r="F49" s="712"/>
      <c r="G49" s="712"/>
      <c r="H49" s="712"/>
      <c r="I49" s="712"/>
      <c r="J49" s="712"/>
      <c r="K49" s="712"/>
      <c r="L49" s="712"/>
      <c r="M49" s="712"/>
      <c r="N49" s="712"/>
    </row>
  </sheetData>
  <mergeCells count="6">
    <mergeCell ref="D49:N49"/>
    <mergeCell ref="A2:C3"/>
    <mergeCell ref="L2:M2"/>
    <mergeCell ref="A4:B4"/>
    <mergeCell ref="A5:B5"/>
    <mergeCell ref="A15:B15"/>
  </mergeCells>
  <phoneticPr fontId="2"/>
  <pageMargins left="0.98425196850393704" right="0.98425196850393704" top="0.39370078740157483" bottom="0.39370078740157483" header="0.51181102362204722" footer="0.19685039370078741"/>
  <pageSetup paperSize="9" scale="85" firstPageNumber="0" orientation="landscape" r:id="rId1"/>
  <headerFooter alignWithMargins="0">
    <oddFooter>&amp;R&amp;"ＭＳ Ｐ明朝,標準"&amp;10－２７－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view="pageBreakPreview" zoomScaleNormal="100" zoomScaleSheetLayoutView="100" workbookViewId="0">
      <selection activeCell="C39" sqref="C39"/>
    </sheetView>
  </sheetViews>
  <sheetFormatPr defaultRowHeight="13.5"/>
  <cols>
    <col min="1" max="1" width="2.625" style="1" customWidth="1"/>
    <col min="2" max="2" width="24.625" style="1" customWidth="1"/>
    <col min="3" max="3" width="2.875" style="1" customWidth="1"/>
    <col min="4" max="15" width="9.625" style="1" customWidth="1"/>
    <col min="16" max="16384" width="9" style="1"/>
  </cols>
  <sheetData>
    <row r="1" spans="1:15" ht="16.5" customHeight="1" thickBot="1">
      <c r="A1" s="152" t="s">
        <v>196</v>
      </c>
      <c r="B1" s="152"/>
      <c r="C1" s="152"/>
      <c r="D1" s="153"/>
      <c r="E1" s="6"/>
      <c r="F1" s="6"/>
      <c r="G1" s="6"/>
      <c r="H1" s="6"/>
      <c r="I1" s="6"/>
      <c r="J1" s="117"/>
      <c r="K1" s="117"/>
      <c r="L1" s="6"/>
      <c r="M1" s="6"/>
      <c r="N1" s="7"/>
      <c r="O1" s="7" t="s">
        <v>297</v>
      </c>
    </row>
    <row r="2" spans="1:15" ht="16.5" customHeight="1">
      <c r="A2" s="713" t="s">
        <v>82</v>
      </c>
      <c r="B2" s="714"/>
      <c r="C2" s="715"/>
      <c r="D2" s="219" t="s">
        <v>234</v>
      </c>
      <c r="E2" s="155" t="s">
        <v>173</v>
      </c>
      <c r="F2" s="155" t="s">
        <v>68</v>
      </c>
      <c r="G2" s="155" t="s">
        <v>171</v>
      </c>
      <c r="H2" s="155" t="s">
        <v>65</v>
      </c>
      <c r="I2" s="155" t="s">
        <v>232</v>
      </c>
      <c r="J2" s="155" t="s">
        <v>208</v>
      </c>
      <c r="K2" s="155" t="s">
        <v>148</v>
      </c>
      <c r="L2" s="514" t="s">
        <v>304</v>
      </c>
      <c r="M2" s="514"/>
      <c r="N2" s="155" t="s">
        <v>129</v>
      </c>
      <c r="O2" s="156" t="s">
        <v>309</v>
      </c>
    </row>
    <row r="3" spans="1:15" ht="13.5" customHeight="1" thickBot="1">
      <c r="A3" s="716"/>
      <c r="B3" s="717"/>
      <c r="C3" s="718"/>
      <c r="D3" s="220"/>
      <c r="E3" s="158"/>
      <c r="F3" s="158"/>
      <c r="G3" s="158"/>
      <c r="H3" s="158"/>
      <c r="I3" s="158"/>
      <c r="J3" s="158"/>
      <c r="K3" s="158"/>
      <c r="L3" s="221" t="s">
        <v>237</v>
      </c>
      <c r="M3" s="222" t="s">
        <v>293</v>
      </c>
      <c r="N3" s="158"/>
      <c r="O3" s="161"/>
    </row>
    <row r="4" spans="1:15" ht="13.35" customHeight="1">
      <c r="A4" s="722" t="s">
        <v>204</v>
      </c>
      <c r="B4" s="723"/>
      <c r="C4" s="223"/>
      <c r="D4" s="224">
        <v>5944</v>
      </c>
      <c r="E4" s="225">
        <v>5082</v>
      </c>
      <c r="F4" s="225">
        <v>5608</v>
      </c>
      <c r="G4" s="225">
        <v>5742</v>
      </c>
      <c r="H4" s="225">
        <v>5669</v>
      </c>
      <c r="I4" s="225">
        <v>6198</v>
      </c>
      <c r="J4" s="225">
        <v>6161</v>
      </c>
      <c r="K4" s="225">
        <v>5886</v>
      </c>
      <c r="L4" s="226">
        <f>L5+L15</f>
        <v>5072</v>
      </c>
      <c r="M4" s="227">
        <f>M5+M15</f>
        <v>144</v>
      </c>
      <c r="N4" s="225">
        <v>5242</v>
      </c>
      <c r="O4" s="228">
        <v>3729</v>
      </c>
    </row>
    <row r="5" spans="1:15" ht="13.35" customHeight="1">
      <c r="A5" s="724" t="s">
        <v>130</v>
      </c>
      <c r="B5" s="725"/>
      <c r="C5" s="229"/>
      <c r="D5" s="230">
        <v>1676</v>
      </c>
      <c r="E5" s="231">
        <v>1442</v>
      </c>
      <c r="F5" s="231">
        <v>1606</v>
      </c>
      <c r="G5" s="231">
        <v>1735</v>
      </c>
      <c r="H5" s="231">
        <v>1631</v>
      </c>
      <c r="I5" s="231">
        <v>1847</v>
      </c>
      <c r="J5" s="231">
        <v>1512</v>
      </c>
      <c r="K5" s="231">
        <v>1390</v>
      </c>
      <c r="L5" s="232">
        <f>SUM(L6:L14)</f>
        <v>1190</v>
      </c>
      <c r="M5" s="233">
        <f>SUM(M6:M14)</f>
        <v>2</v>
      </c>
      <c r="N5" s="231">
        <v>1060</v>
      </c>
      <c r="O5" s="234">
        <v>795</v>
      </c>
    </row>
    <row r="6" spans="1:15" ht="13.35" customHeight="1">
      <c r="A6" s="235"/>
      <c r="B6" s="206" t="s">
        <v>242</v>
      </c>
      <c r="C6" s="236"/>
      <c r="D6" s="237" t="s">
        <v>109</v>
      </c>
      <c r="E6" s="238" t="s">
        <v>97</v>
      </c>
      <c r="F6" s="238" t="s">
        <v>109</v>
      </c>
      <c r="G6" s="238" t="s">
        <v>109</v>
      </c>
      <c r="H6" s="238" t="s">
        <v>97</v>
      </c>
      <c r="I6" s="238" t="s">
        <v>97</v>
      </c>
      <c r="J6" s="238" t="s">
        <v>224</v>
      </c>
      <c r="K6" s="238" t="s">
        <v>224</v>
      </c>
      <c r="L6" s="239" t="s">
        <v>224</v>
      </c>
      <c r="M6" s="240" t="s">
        <v>224</v>
      </c>
      <c r="N6" s="238" t="s">
        <v>308</v>
      </c>
      <c r="O6" s="241">
        <v>14</v>
      </c>
    </row>
    <row r="7" spans="1:15" ht="13.35" customHeight="1">
      <c r="A7" s="235"/>
      <c r="B7" s="207" t="s">
        <v>153</v>
      </c>
      <c r="C7" s="242"/>
      <c r="D7" s="243" t="s">
        <v>97</v>
      </c>
      <c r="E7" s="244" t="s">
        <v>97</v>
      </c>
      <c r="F7" s="244" t="s">
        <v>97</v>
      </c>
      <c r="G7" s="244" t="s">
        <v>97</v>
      </c>
      <c r="H7" s="244" t="s">
        <v>97</v>
      </c>
      <c r="I7" s="244" t="s">
        <v>97</v>
      </c>
      <c r="J7" s="244">
        <v>19</v>
      </c>
      <c r="K7" s="244">
        <v>27</v>
      </c>
      <c r="L7" s="245">
        <v>43</v>
      </c>
      <c r="M7" s="246" t="s">
        <v>224</v>
      </c>
      <c r="N7" s="244">
        <v>15</v>
      </c>
      <c r="O7" s="247">
        <v>37</v>
      </c>
    </row>
    <row r="8" spans="1:15" ht="13.35" customHeight="1">
      <c r="A8" s="235"/>
      <c r="B8" s="207" t="s">
        <v>96</v>
      </c>
      <c r="C8" s="242"/>
      <c r="D8" s="243">
        <v>502</v>
      </c>
      <c r="E8" s="244">
        <v>450</v>
      </c>
      <c r="F8" s="244">
        <v>523</v>
      </c>
      <c r="G8" s="244">
        <v>565</v>
      </c>
      <c r="H8" s="244">
        <v>521</v>
      </c>
      <c r="I8" s="244">
        <v>595</v>
      </c>
      <c r="J8" s="244">
        <v>476</v>
      </c>
      <c r="K8" s="244">
        <v>380</v>
      </c>
      <c r="L8" s="245">
        <v>303</v>
      </c>
      <c r="M8" s="246">
        <v>2</v>
      </c>
      <c r="N8" s="244">
        <v>276</v>
      </c>
      <c r="O8" s="247">
        <v>261</v>
      </c>
    </row>
    <row r="9" spans="1:15" ht="13.35" customHeight="1">
      <c r="A9" s="235"/>
      <c r="B9" s="207" t="s">
        <v>31</v>
      </c>
      <c r="C9" s="242"/>
      <c r="D9" s="243">
        <v>392</v>
      </c>
      <c r="E9" s="244">
        <v>273</v>
      </c>
      <c r="F9" s="244">
        <v>303</v>
      </c>
      <c r="G9" s="244">
        <v>394</v>
      </c>
      <c r="H9" s="244">
        <v>293</v>
      </c>
      <c r="I9" s="244">
        <v>368</v>
      </c>
      <c r="J9" s="244">
        <v>322</v>
      </c>
      <c r="K9" s="244">
        <v>318</v>
      </c>
      <c r="L9" s="245">
        <v>224</v>
      </c>
      <c r="M9" s="246" t="s">
        <v>224</v>
      </c>
      <c r="N9" s="244">
        <v>210</v>
      </c>
      <c r="O9" s="247">
        <v>99</v>
      </c>
    </row>
    <row r="10" spans="1:15" ht="13.35" customHeight="1">
      <c r="A10" s="235"/>
      <c r="B10" s="207" t="s">
        <v>169</v>
      </c>
      <c r="C10" s="242"/>
      <c r="D10" s="243" t="s">
        <v>97</v>
      </c>
      <c r="E10" s="244" t="s">
        <v>97</v>
      </c>
      <c r="F10" s="244" t="s">
        <v>97</v>
      </c>
      <c r="G10" s="244" t="s">
        <v>97</v>
      </c>
      <c r="H10" s="244">
        <v>19</v>
      </c>
      <c r="I10" s="244" t="s">
        <v>97</v>
      </c>
      <c r="J10" s="244">
        <v>39</v>
      </c>
      <c r="K10" s="244">
        <v>12</v>
      </c>
      <c r="L10" s="245">
        <v>47</v>
      </c>
      <c r="M10" s="246" t="s">
        <v>224</v>
      </c>
      <c r="N10" s="244">
        <v>29</v>
      </c>
      <c r="O10" s="247">
        <v>25</v>
      </c>
    </row>
    <row r="11" spans="1:15" ht="13.35" customHeight="1">
      <c r="A11" s="235"/>
      <c r="B11" s="207" t="s">
        <v>217</v>
      </c>
      <c r="C11" s="242"/>
      <c r="D11" s="243">
        <v>82</v>
      </c>
      <c r="E11" s="244">
        <v>81</v>
      </c>
      <c r="F11" s="244">
        <v>60</v>
      </c>
      <c r="G11" s="244">
        <v>32</v>
      </c>
      <c r="H11" s="244">
        <v>42</v>
      </c>
      <c r="I11" s="244">
        <v>40</v>
      </c>
      <c r="J11" s="244">
        <v>43</v>
      </c>
      <c r="K11" s="244">
        <v>38</v>
      </c>
      <c r="L11" s="245">
        <v>42</v>
      </c>
      <c r="M11" s="246" t="s">
        <v>224</v>
      </c>
      <c r="N11" s="244">
        <v>31</v>
      </c>
      <c r="O11" s="247">
        <v>28</v>
      </c>
    </row>
    <row r="12" spans="1:15" ht="13.35" customHeight="1">
      <c r="A12" s="235"/>
      <c r="B12" s="207" t="s">
        <v>48</v>
      </c>
      <c r="C12" s="242"/>
      <c r="D12" s="243" t="s">
        <v>97</v>
      </c>
      <c r="E12" s="244" t="s">
        <v>97</v>
      </c>
      <c r="F12" s="244" t="s">
        <v>97</v>
      </c>
      <c r="G12" s="244" t="s">
        <v>97</v>
      </c>
      <c r="H12" s="244">
        <v>45</v>
      </c>
      <c r="I12" s="244" t="s">
        <v>97</v>
      </c>
      <c r="J12" s="244">
        <v>48</v>
      </c>
      <c r="K12" s="244">
        <v>49</v>
      </c>
      <c r="L12" s="245">
        <v>33</v>
      </c>
      <c r="M12" s="246" t="s">
        <v>224</v>
      </c>
      <c r="N12" s="244">
        <v>37</v>
      </c>
      <c r="O12" s="247">
        <v>33</v>
      </c>
    </row>
    <row r="13" spans="1:15" ht="13.35" customHeight="1">
      <c r="A13" s="235"/>
      <c r="B13" s="207" t="s">
        <v>102</v>
      </c>
      <c r="C13" s="242"/>
      <c r="D13" s="243">
        <v>256</v>
      </c>
      <c r="E13" s="244">
        <v>183</v>
      </c>
      <c r="F13" s="244">
        <v>253</v>
      </c>
      <c r="G13" s="244">
        <v>264</v>
      </c>
      <c r="H13" s="244">
        <v>273</v>
      </c>
      <c r="I13" s="244">
        <v>307</v>
      </c>
      <c r="J13" s="244">
        <v>258</v>
      </c>
      <c r="K13" s="244">
        <v>244</v>
      </c>
      <c r="L13" s="245">
        <v>270</v>
      </c>
      <c r="M13" s="246" t="s">
        <v>224</v>
      </c>
      <c r="N13" s="244">
        <v>231</v>
      </c>
      <c r="O13" s="247">
        <v>112</v>
      </c>
    </row>
    <row r="14" spans="1:15" ht="13.35" customHeight="1">
      <c r="A14" s="248"/>
      <c r="B14" s="249" t="s">
        <v>8</v>
      </c>
      <c r="C14" s="250"/>
      <c r="D14" s="251" t="s">
        <v>97</v>
      </c>
      <c r="E14" s="252" t="s">
        <v>97</v>
      </c>
      <c r="F14" s="252" t="s">
        <v>97</v>
      </c>
      <c r="G14" s="252">
        <v>361</v>
      </c>
      <c r="H14" s="252">
        <v>348</v>
      </c>
      <c r="I14" s="252">
        <v>388</v>
      </c>
      <c r="J14" s="252">
        <v>307</v>
      </c>
      <c r="K14" s="252">
        <v>322</v>
      </c>
      <c r="L14" s="253">
        <v>228</v>
      </c>
      <c r="M14" s="254" t="s">
        <v>224</v>
      </c>
      <c r="N14" s="252">
        <v>231</v>
      </c>
      <c r="O14" s="255">
        <v>186</v>
      </c>
    </row>
    <row r="15" spans="1:15" ht="13.35" customHeight="1">
      <c r="A15" s="724" t="s">
        <v>67</v>
      </c>
      <c r="B15" s="725"/>
      <c r="C15" s="229"/>
      <c r="D15" s="230">
        <v>4268</v>
      </c>
      <c r="E15" s="231">
        <v>3640</v>
      </c>
      <c r="F15" s="231">
        <v>4002</v>
      </c>
      <c r="G15" s="231">
        <v>4007</v>
      </c>
      <c r="H15" s="231">
        <v>4038</v>
      </c>
      <c r="I15" s="231">
        <v>4351</v>
      </c>
      <c r="J15" s="256">
        <v>4649</v>
      </c>
      <c r="K15" s="256">
        <v>4496</v>
      </c>
      <c r="L15" s="257">
        <f>SUM(L16:L43)</f>
        <v>3882</v>
      </c>
      <c r="M15" s="233">
        <f>SUM(M16:M43)</f>
        <v>142</v>
      </c>
      <c r="N15" s="256">
        <v>4182</v>
      </c>
      <c r="O15" s="234">
        <v>2934</v>
      </c>
    </row>
    <row r="16" spans="1:15" ht="13.35" customHeight="1">
      <c r="A16" s="235"/>
      <c r="B16" s="206" t="s">
        <v>40</v>
      </c>
      <c r="C16" s="236"/>
      <c r="D16" s="237">
        <v>225</v>
      </c>
      <c r="E16" s="238">
        <v>212</v>
      </c>
      <c r="F16" s="238" t="s">
        <v>97</v>
      </c>
      <c r="G16" s="238" t="s">
        <v>97</v>
      </c>
      <c r="H16" s="238">
        <v>214</v>
      </c>
      <c r="I16" s="238">
        <v>172</v>
      </c>
      <c r="J16" s="238">
        <v>213</v>
      </c>
      <c r="K16" s="238">
        <v>201</v>
      </c>
      <c r="L16" s="239">
        <v>129</v>
      </c>
      <c r="M16" s="240" t="s">
        <v>224</v>
      </c>
      <c r="N16" s="238">
        <v>69</v>
      </c>
      <c r="O16" s="241" t="s">
        <v>109</v>
      </c>
    </row>
    <row r="17" spans="1:15" ht="13.35" customHeight="1">
      <c r="A17" s="235"/>
      <c r="B17" s="207" t="s">
        <v>154</v>
      </c>
      <c r="C17" s="242"/>
      <c r="D17" s="243">
        <v>221</v>
      </c>
      <c r="E17" s="244">
        <v>157</v>
      </c>
      <c r="F17" s="244">
        <v>143</v>
      </c>
      <c r="G17" s="244">
        <v>134</v>
      </c>
      <c r="H17" s="244">
        <v>134</v>
      </c>
      <c r="I17" s="244">
        <v>115</v>
      </c>
      <c r="J17" s="244">
        <v>80</v>
      </c>
      <c r="K17" s="244">
        <v>73</v>
      </c>
      <c r="L17" s="245">
        <v>77</v>
      </c>
      <c r="M17" s="246" t="s">
        <v>224</v>
      </c>
      <c r="N17" s="244">
        <v>81</v>
      </c>
      <c r="O17" s="247">
        <v>30</v>
      </c>
    </row>
    <row r="18" spans="1:15" ht="13.35" customHeight="1">
      <c r="A18" s="235"/>
      <c r="B18" s="207" t="s">
        <v>315</v>
      </c>
      <c r="C18" s="242"/>
      <c r="D18" s="243">
        <v>91</v>
      </c>
      <c r="E18" s="244">
        <v>81</v>
      </c>
      <c r="F18" s="244">
        <v>72</v>
      </c>
      <c r="G18" s="244">
        <v>76</v>
      </c>
      <c r="H18" s="244">
        <v>69</v>
      </c>
      <c r="I18" s="244">
        <v>71</v>
      </c>
      <c r="J18" s="244">
        <v>60</v>
      </c>
      <c r="K18" s="244">
        <v>64</v>
      </c>
      <c r="L18" s="245">
        <v>48</v>
      </c>
      <c r="M18" s="246" t="s">
        <v>224</v>
      </c>
      <c r="N18" s="244">
        <v>42</v>
      </c>
      <c r="O18" s="247">
        <v>24</v>
      </c>
    </row>
    <row r="19" spans="1:15" ht="13.35" customHeight="1">
      <c r="A19" s="235"/>
      <c r="B19" s="207" t="s">
        <v>7</v>
      </c>
      <c r="C19" s="242"/>
      <c r="D19" s="243">
        <v>234</v>
      </c>
      <c r="E19" s="244">
        <v>160</v>
      </c>
      <c r="F19" s="244">
        <v>264</v>
      </c>
      <c r="G19" s="244">
        <v>317</v>
      </c>
      <c r="H19" s="244">
        <v>280</v>
      </c>
      <c r="I19" s="244">
        <v>243</v>
      </c>
      <c r="J19" s="244">
        <v>248</v>
      </c>
      <c r="K19" s="244">
        <v>216</v>
      </c>
      <c r="L19" s="245">
        <v>202</v>
      </c>
      <c r="M19" s="246">
        <v>6</v>
      </c>
      <c r="N19" s="244">
        <v>175</v>
      </c>
      <c r="O19" s="247">
        <v>135</v>
      </c>
    </row>
    <row r="20" spans="1:15" ht="13.35" customHeight="1">
      <c r="A20" s="235"/>
      <c r="B20" s="207" t="s">
        <v>27</v>
      </c>
      <c r="C20" s="242"/>
      <c r="D20" s="243">
        <v>53</v>
      </c>
      <c r="E20" s="244">
        <v>51</v>
      </c>
      <c r="F20" s="244">
        <v>45</v>
      </c>
      <c r="G20" s="244">
        <v>47</v>
      </c>
      <c r="H20" s="244">
        <v>47</v>
      </c>
      <c r="I20" s="244">
        <v>41</v>
      </c>
      <c r="J20" s="244">
        <v>37</v>
      </c>
      <c r="K20" s="244">
        <v>29</v>
      </c>
      <c r="L20" s="245">
        <v>33</v>
      </c>
      <c r="M20" s="246">
        <v>2</v>
      </c>
      <c r="N20" s="244">
        <v>24</v>
      </c>
      <c r="O20" s="247">
        <v>17</v>
      </c>
    </row>
    <row r="21" spans="1:15" ht="13.35" customHeight="1">
      <c r="A21" s="235"/>
      <c r="B21" s="207" t="s">
        <v>117</v>
      </c>
      <c r="C21" s="242"/>
      <c r="D21" s="243">
        <v>80</v>
      </c>
      <c r="E21" s="244">
        <v>142</v>
      </c>
      <c r="F21" s="244" t="s">
        <v>97</v>
      </c>
      <c r="G21" s="244">
        <v>51</v>
      </c>
      <c r="H21" s="244">
        <v>59</v>
      </c>
      <c r="I21" s="244">
        <v>96</v>
      </c>
      <c r="J21" s="244">
        <v>73</v>
      </c>
      <c r="K21" s="244">
        <v>54</v>
      </c>
      <c r="L21" s="245">
        <v>64</v>
      </c>
      <c r="M21" s="246" t="s">
        <v>224</v>
      </c>
      <c r="N21" s="244">
        <v>75</v>
      </c>
      <c r="O21" s="247">
        <v>25</v>
      </c>
    </row>
    <row r="22" spans="1:15" ht="13.35" customHeight="1">
      <c r="A22" s="235"/>
      <c r="B22" s="207" t="s">
        <v>225</v>
      </c>
      <c r="C22" s="242"/>
      <c r="D22" s="243">
        <v>383</v>
      </c>
      <c r="E22" s="244">
        <v>308</v>
      </c>
      <c r="F22" s="244">
        <v>443</v>
      </c>
      <c r="G22" s="244">
        <v>329</v>
      </c>
      <c r="H22" s="244">
        <v>189</v>
      </c>
      <c r="I22" s="244">
        <v>443</v>
      </c>
      <c r="J22" s="244">
        <v>270</v>
      </c>
      <c r="K22" s="244">
        <v>362</v>
      </c>
      <c r="L22" s="245">
        <v>423</v>
      </c>
      <c r="M22" s="246">
        <v>29</v>
      </c>
      <c r="N22" s="244">
        <v>415</v>
      </c>
      <c r="O22" s="247">
        <v>379</v>
      </c>
    </row>
    <row r="23" spans="1:15" ht="13.35" customHeight="1">
      <c r="A23" s="235"/>
      <c r="B23" s="207" t="s">
        <v>218</v>
      </c>
      <c r="C23" s="208" t="s">
        <v>330</v>
      </c>
      <c r="D23" s="243">
        <v>167</v>
      </c>
      <c r="E23" s="244">
        <v>161</v>
      </c>
      <c r="F23" s="244">
        <v>183</v>
      </c>
      <c r="G23" s="244">
        <v>183</v>
      </c>
      <c r="H23" s="244">
        <v>180</v>
      </c>
      <c r="I23" s="244">
        <v>149</v>
      </c>
      <c r="J23" s="244">
        <v>166</v>
      </c>
      <c r="K23" s="244">
        <v>109</v>
      </c>
      <c r="L23" s="245">
        <v>111</v>
      </c>
      <c r="M23" s="246">
        <v>4</v>
      </c>
      <c r="N23" s="244">
        <v>103</v>
      </c>
      <c r="O23" s="247">
        <v>67</v>
      </c>
    </row>
    <row r="24" spans="1:15" ht="13.35" customHeight="1">
      <c r="A24" s="235"/>
      <c r="B24" s="207" t="s">
        <v>175</v>
      </c>
      <c r="C24" s="208"/>
      <c r="D24" s="243">
        <v>21</v>
      </c>
      <c r="E24" s="244" t="s">
        <v>97</v>
      </c>
      <c r="F24" s="244">
        <v>29</v>
      </c>
      <c r="G24" s="244" t="s">
        <v>97</v>
      </c>
      <c r="H24" s="244" t="s">
        <v>97</v>
      </c>
      <c r="I24" s="244">
        <v>9</v>
      </c>
      <c r="J24" s="244">
        <v>2</v>
      </c>
      <c r="K24" s="244">
        <v>8</v>
      </c>
      <c r="L24" s="245">
        <v>6</v>
      </c>
      <c r="M24" s="246">
        <v>2</v>
      </c>
      <c r="N24" s="244">
        <v>17</v>
      </c>
      <c r="O24" s="247">
        <v>10</v>
      </c>
    </row>
    <row r="25" spans="1:15" ht="13.35" customHeight="1">
      <c r="A25" s="235"/>
      <c r="B25" s="207" t="s">
        <v>61</v>
      </c>
      <c r="C25" s="208"/>
      <c r="D25" s="243">
        <v>55</v>
      </c>
      <c r="E25" s="244">
        <v>51</v>
      </c>
      <c r="F25" s="244">
        <v>51</v>
      </c>
      <c r="G25" s="244">
        <v>41</v>
      </c>
      <c r="H25" s="244">
        <v>37</v>
      </c>
      <c r="I25" s="244">
        <v>36</v>
      </c>
      <c r="J25" s="244">
        <v>23</v>
      </c>
      <c r="K25" s="244">
        <v>24</v>
      </c>
      <c r="L25" s="245">
        <v>16</v>
      </c>
      <c r="M25" s="246">
        <v>2</v>
      </c>
      <c r="N25" s="244">
        <v>16</v>
      </c>
      <c r="O25" s="247">
        <v>8</v>
      </c>
    </row>
    <row r="26" spans="1:15" ht="13.35" customHeight="1">
      <c r="A26" s="235"/>
      <c r="B26" s="207" t="s">
        <v>185</v>
      </c>
      <c r="C26" s="208" t="s">
        <v>330</v>
      </c>
      <c r="D26" s="243">
        <v>7</v>
      </c>
      <c r="E26" s="244" t="s">
        <v>97</v>
      </c>
      <c r="F26" s="244">
        <v>16</v>
      </c>
      <c r="G26" s="244" t="s">
        <v>97</v>
      </c>
      <c r="H26" s="244" t="s">
        <v>97</v>
      </c>
      <c r="I26" s="244" t="s">
        <v>97</v>
      </c>
      <c r="J26" s="244" t="s">
        <v>224</v>
      </c>
      <c r="K26" s="244" t="s">
        <v>224</v>
      </c>
      <c r="L26" s="245" t="s">
        <v>224</v>
      </c>
      <c r="M26" s="246" t="s">
        <v>224</v>
      </c>
      <c r="N26" s="244" t="s">
        <v>308</v>
      </c>
      <c r="O26" s="247" t="s">
        <v>109</v>
      </c>
    </row>
    <row r="27" spans="1:15" ht="13.35" customHeight="1">
      <c r="A27" s="235"/>
      <c r="B27" s="207" t="s">
        <v>149</v>
      </c>
      <c r="C27" s="208"/>
      <c r="D27" s="243">
        <v>62</v>
      </c>
      <c r="E27" s="244">
        <v>50</v>
      </c>
      <c r="F27" s="244">
        <v>51</v>
      </c>
      <c r="G27" s="244">
        <v>66</v>
      </c>
      <c r="H27" s="244" t="s">
        <v>97</v>
      </c>
      <c r="I27" s="244">
        <v>45</v>
      </c>
      <c r="J27" s="244">
        <v>44</v>
      </c>
      <c r="K27" s="244">
        <v>30</v>
      </c>
      <c r="L27" s="245">
        <v>44</v>
      </c>
      <c r="M27" s="246">
        <v>2</v>
      </c>
      <c r="N27" s="244">
        <v>47</v>
      </c>
      <c r="O27" s="247">
        <v>35</v>
      </c>
    </row>
    <row r="28" spans="1:15" ht="13.35" customHeight="1">
      <c r="A28" s="235"/>
      <c r="B28" s="207" t="s">
        <v>187</v>
      </c>
      <c r="C28" s="208"/>
      <c r="D28" s="243">
        <v>134</v>
      </c>
      <c r="E28" s="244">
        <v>111</v>
      </c>
      <c r="F28" s="244">
        <v>134</v>
      </c>
      <c r="G28" s="244">
        <v>139</v>
      </c>
      <c r="H28" s="244">
        <v>108</v>
      </c>
      <c r="I28" s="244">
        <v>120</v>
      </c>
      <c r="J28" s="244">
        <v>154</v>
      </c>
      <c r="K28" s="244">
        <v>159</v>
      </c>
      <c r="L28" s="245">
        <v>144</v>
      </c>
      <c r="M28" s="246">
        <v>17</v>
      </c>
      <c r="N28" s="244">
        <v>171</v>
      </c>
      <c r="O28" s="247">
        <v>74</v>
      </c>
    </row>
    <row r="29" spans="1:15" ht="13.35" customHeight="1">
      <c r="A29" s="235"/>
      <c r="B29" s="207" t="s">
        <v>281</v>
      </c>
      <c r="C29" s="208"/>
      <c r="D29" s="243">
        <v>55</v>
      </c>
      <c r="E29" s="244">
        <v>38</v>
      </c>
      <c r="F29" s="244">
        <v>53</v>
      </c>
      <c r="G29" s="244">
        <v>51</v>
      </c>
      <c r="H29" s="244">
        <v>38</v>
      </c>
      <c r="I29" s="244">
        <v>31</v>
      </c>
      <c r="J29" s="244">
        <v>28</v>
      </c>
      <c r="K29" s="244">
        <v>20</v>
      </c>
      <c r="L29" s="245">
        <v>19</v>
      </c>
      <c r="M29" s="246">
        <v>2</v>
      </c>
      <c r="N29" s="244">
        <v>8</v>
      </c>
      <c r="O29" s="247" t="s">
        <v>109</v>
      </c>
    </row>
    <row r="30" spans="1:15" ht="13.35" customHeight="1">
      <c r="A30" s="235"/>
      <c r="B30" s="207" t="s">
        <v>60</v>
      </c>
      <c r="C30" s="208"/>
      <c r="D30" s="243">
        <v>133</v>
      </c>
      <c r="E30" s="244">
        <v>124</v>
      </c>
      <c r="F30" s="244">
        <v>227</v>
      </c>
      <c r="G30" s="244">
        <v>303</v>
      </c>
      <c r="H30" s="244">
        <v>401</v>
      </c>
      <c r="I30" s="244">
        <v>282</v>
      </c>
      <c r="J30" s="244">
        <v>436</v>
      </c>
      <c r="K30" s="244">
        <v>555</v>
      </c>
      <c r="L30" s="245">
        <v>358</v>
      </c>
      <c r="M30" s="246">
        <v>9</v>
      </c>
      <c r="N30" s="244">
        <v>573</v>
      </c>
      <c r="O30" s="247">
        <v>321</v>
      </c>
    </row>
    <row r="31" spans="1:15" ht="13.35" customHeight="1">
      <c r="A31" s="235"/>
      <c r="B31" s="207" t="s">
        <v>294</v>
      </c>
      <c r="C31" s="208"/>
      <c r="D31" s="243">
        <v>337</v>
      </c>
      <c r="E31" s="244">
        <v>286</v>
      </c>
      <c r="F31" s="244">
        <v>334</v>
      </c>
      <c r="G31" s="244">
        <v>365</v>
      </c>
      <c r="H31" s="244">
        <v>355</v>
      </c>
      <c r="I31" s="244">
        <v>400</v>
      </c>
      <c r="J31" s="244">
        <v>402</v>
      </c>
      <c r="K31" s="244">
        <v>340</v>
      </c>
      <c r="L31" s="245">
        <v>361</v>
      </c>
      <c r="M31" s="246">
        <v>26</v>
      </c>
      <c r="N31" s="244">
        <v>389</v>
      </c>
      <c r="O31" s="247">
        <v>369</v>
      </c>
    </row>
    <row r="32" spans="1:15" ht="13.35" customHeight="1">
      <c r="A32" s="235"/>
      <c r="B32" s="207" t="s">
        <v>26</v>
      </c>
      <c r="C32" s="208"/>
      <c r="D32" s="243">
        <v>38</v>
      </c>
      <c r="E32" s="244">
        <v>46</v>
      </c>
      <c r="F32" s="244">
        <v>48</v>
      </c>
      <c r="G32" s="244" t="s">
        <v>97</v>
      </c>
      <c r="H32" s="244">
        <v>21</v>
      </c>
      <c r="I32" s="244">
        <v>17</v>
      </c>
      <c r="J32" s="244">
        <v>13</v>
      </c>
      <c r="K32" s="244">
        <v>13</v>
      </c>
      <c r="L32" s="245">
        <v>10</v>
      </c>
      <c r="M32" s="246" t="s">
        <v>224</v>
      </c>
      <c r="N32" s="244">
        <v>9</v>
      </c>
      <c r="O32" s="247">
        <v>10</v>
      </c>
    </row>
    <row r="33" spans="1:15" ht="13.35" customHeight="1">
      <c r="A33" s="235"/>
      <c r="B33" s="207" t="s">
        <v>124</v>
      </c>
      <c r="C33" s="208"/>
      <c r="D33" s="243">
        <v>177</v>
      </c>
      <c r="E33" s="244">
        <v>139</v>
      </c>
      <c r="F33" s="244">
        <v>130</v>
      </c>
      <c r="G33" s="244">
        <v>136</v>
      </c>
      <c r="H33" s="244">
        <v>121</v>
      </c>
      <c r="I33" s="244">
        <v>127</v>
      </c>
      <c r="J33" s="244">
        <v>116</v>
      </c>
      <c r="K33" s="244">
        <v>100</v>
      </c>
      <c r="L33" s="245">
        <v>91</v>
      </c>
      <c r="M33" s="246" t="s">
        <v>224</v>
      </c>
      <c r="N33" s="244">
        <v>54</v>
      </c>
      <c r="O33" s="247">
        <v>42</v>
      </c>
    </row>
    <row r="34" spans="1:15" ht="13.35" customHeight="1">
      <c r="A34" s="235"/>
      <c r="B34" s="207" t="s">
        <v>83</v>
      </c>
      <c r="C34" s="208" t="s">
        <v>330</v>
      </c>
      <c r="D34" s="243">
        <v>68</v>
      </c>
      <c r="E34" s="244">
        <v>55</v>
      </c>
      <c r="F34" s="244">
        <v>82</v>
      </c>
      <c r="G34" s="244">
        <v>44</v>
      </c>
      <c r="H34" s="244">
        <v>40</v>
      </c>
      <c r="I34" s="244">
        <v>28</v>
      </c>
      <c r="J34" s="244">
        <v>28</v>
      </c>
      <c r="K34" s="244" t="s">
        <v>224</v>
      </c>
      <c r="L34" s="245" t="s">
        <v>224</v>
      </c>
      <c r="M34" s="246" t="s">
        <v>224</v>
      </c>
      <c r="N34" s="244" t="s">
        <v>224</v>
      </c>
      <c r="O34" s="247" t="s">
        <v>109</v>
      </c>
    </row>
    <row r="35" spans="1:15" ht="13.35" customHeight="1">
      <c r="A35" s="235"/>
      <c r="B35" s="207" t="s">
        <v>135</v>
      </c>
      <c r="C35" s="208" t="s">
        <v>330</v>
      </c>
      <c r="D35" s="243" t="s">
        <v>97</v>
      </c>
      <c r="E35" s="244" t="s">
        <v>97</v>
      </c>
      <c r="F35" s="244" t="s">
        <v>97</v>
      </c>
      <c r="G35" s="244" t="s">
        <v>97</v>
      </c>
      <c r="H35" s="244">
        <v>14</v>
      </c>
      <c r="I35" s="244" t="s">
        <v>97</v>
      </c>
      <c r="J35" s="244">
        <v>17</v>
      </c>
      <c r="K35" s="244" t="s">
        <v>224</v>
      </c>
      <c r="L35" s="245" t="s">
        <v>224</v>
      </c>
      <c r="M35" s="246" t="s">
        <v>224</v>
      </c>
      <c r="N35" s="244" t="s">
        <v>224</v>
      </c>
      <c r="O35" s="247" t="s">
        <v>109</v>
      </c>
    </row>
    <row r="36" spans="1:15" ht="13.35" customHeight="1">
      <c r="A36" s="235"/>
      <c r="B36" s="207" t="s">
        <v>327</v>
      </c>
      <c r="C36" s="208"/>
      <c r="D36" s="243">
        <v>245</v>
      </c>
      <c r="E36" s="244">
        <v>193</v>
      </c>
      <c r="F36" s="244">
        <v>214</v>
      </c>
      <c r="G36" s="244">
        <v>187</v>
      </c>
      <c r="H36" s="244">
        <v>220</v>
      </c>
      <c r="I36" s="244">
        <v>207</v>
      </c>
      <c r="J36" s="244">
        <v>221</v>
      </c>
      <c r="K36" s="244">
        <v>218</v>
      </c>
      <c r="L36" s="245">
        <v>211</v>
      </c>
      <c r="M36" s="246" t="s">
        <v>224</v>
      </c>
      <c r="N36" s="244">
        <v>195</v>
      </c>
      <c r="O36" s="247">
        <v>138</v>
      </c>
    </row>
    <row r="37" spans="1:15" ht="13.35" customHeight="1">
      <c r="A37" s="235"/>
      <c r="B37" s="207" t="s">
        <v>316</v>
      </c>
      <c r="C37" s="208"/>
      <c r="D37" s="243" t="s">
        <v>97</v>
      </c>
      <c r="E37" s="244" t="s">
        <v>97</v>
      </c>
      <c r="F37" s="244" t="s">
        <v>97</v>
      </c>
      <c r="G37" s="244" t="s">
        <v>97</v>
      </c>
      <c r="H37" s="244">
        <v>10</v>
      </c>
      <c r="I37" s="244" t="s">
        <v>97</v>
      </c>
      <c r="J37" s="244">
        <v>3</v>
      </c>
      <c r="K37" s="244">
        <v>152</v>
      </c>
      <c r="L37" s="245">
        <v>39</v>
      </c>
      <c r="M37" s="246">
        <v>1</v>
      </c>
      <c r="N37" s="244">
        <v>78</v>
      </c>
      <c r="O37" s="247">
        <v>30</v>
      </c>
    </row>
    <row r="38" spans="1:15" ht="13.35" customHeight="1">
      <c r="A38" s="235"/>
      <c r="B38" s="207" t="s">
        <v>193</v>
      </c>
      <c r="C38" s="208"/>
      <c r="D38" s="243">
        <v>238</v>
      </c>
      <c r="E38" s="244">
        <v>191</v>
      </c>
      <c r="F38" s="244">
        <v>153</v>
      </c>
      <c r="G38" s="244">
        <v>159</v>
      </c>
      <c r="H38" s="244">
        <v>281</v>
      </c>
      <c r="I38" s="244">
        <v>355</v>
      </c>
      <c r="J38" s="244">
        <v>347</v>
      </c>
      <c r="K38" s="244">
        <v>349</v>
      </c>
      <c r="L38" s="245">
        <v>327</v>
      </c>
      <c r="M38" s="246" t="s">
        <v>224</v>
      </c>
      <c r="N38" s="244">
        <v>290</v>
      </c>
      <c r="O38" s="247">
        <v>248</v>
      </c>
    </row>
    <row r="39" spans="1:15" ht="13.35" customHeight="1">
      <c r="A39" s="235"/>
      <c r="B39" s="207" t="s">
        <v>177</v>
      </c>
      <c r="C39" s="208"/>
      <c r="D39" s="243">
        <v>86</v>
      </c>
      <c r="E39" s="244">
        <v>94</v>
      </c>
      <c r="F39" s="244" t="s">
        <v>97</v>
      </c>
      <c r="G39" s="244">
        <v>108</v>
      </c>
      <c r="H39" s="244">
        <v>54</v>
      </c>
      <c r="I39" s="244">
        <v>48</v>
      </c>
      <c r="J39" s="244">
        <v>102</v>
      </c>
      <c r="K39" s="244">
        <v>77</v>
      </c>
      <c r="L39" s="245">
        <v>49</v>
      </c>
      <c r="M39" s="246">
        <v>5</v>
      </c>
      <c r="N39" s="244">
        <v>103</v>
      </c>
      <c r="O39" s="247">
        <v>125</v>
      </c>
    </row>
    <row r="40" spans="1:15" ht="13.35" customHeight="1">
      <c r="A40" s="235"/>
      <c r="B40" s="207" t="s">
        <v>174</v>
      </c>
      <c r="C40" s="208"/>
      <c r="D40" s="243">
        <v>244</v>
      </c>
      <c r="E40" s="244">
        <v>218</v>
      </c>
      <c r="F40" s="244">
        <v>232</v>
      </c>
      <c r="G40" s="244">
        <v>242</v>
      </c>
      <c r="H40" s="244">
        <v>245</v>
      </c>
      <c r="I40" s="244">
        <v>271</v>
      </c>
      <c r="J40" s="244">
        <v>294</v>
      </c>
      <c r="K40" s="244">
        <v>257</v>
      </c>
      <c r="L40" s="245">
        <v>245</v>
      </c>
      <c r="M40" s="246">
        <v>15</v>
      </c>
      <c r="N40" s="244">
        <v>323</v>
      </c>
      <c r="O40" s="247">
        <v>188</v>
      </c>
    </row>
    <row r="41" spans="1:15" ht="13.35" customHeight="1">
      <c r="A41" s="235"/>
      <c r="B41" s="207" t="s">
        <v>258</v>
      </c>
      <c r="C41" s="208"/>
      <c r="D41" s="243">
        <v>385</v>
      </c>
      <c r="E41" s="244">
        <v>297</v>
      </c>
      <c r="F41" s="244">
        <v>313</v>
      </c>
      <c r="G41" s="244">
        <v>295</v>
      </c>
      <c r="H41" s="244">
        <v>371</v>
      </c>
      <c r="I41" s="244">
        <v>414</v>
      </c>
      <c r="J41" s="244">
        <v>510</v>
      </c>
      <c r="K41" s="244">
        <v>399</v>
      </c>
      <c r="L41" s="245">
        <v>256</v>
      </c>
      <c r="M41" s="246">
        <v>15</v>
      </c>
      <c r="N41" s="244">
        <v>355</v>
      </c>
      <c r="O41" s="247">
        <v>162</v>
      </c>
    </row>
    <row r="42" spans="1:15" ht="13.35" customHeight="1">
      <c r="A42" s="235"/>
      <c r="B42" s="207" t="s">
        <v>318</v>
      </c>
      <c r="C42" s="208" t="s">
        <v>331</v>
      </c>
      <c r="D42" s="243">
        <v>15</v>
      </c>
      <c r="E42" s="244">
        <v>9</v>
      </c>
      <c r="F42" s="244">
        <v>10</v>
      </c>
      <c r="G42" s="244">
        <v>8</v>
      </c>
      <c r="H42" s="244">
        <v>10</v>
      </c>
      <c r="I42" s="244">
        <v>97</v>
      </c>
      <c r="J42" s="244">
        <v>139</v>
      </c>
      <c r="K42" s="244">
        <v>138</v>
      </c>
      <c r="L42" s="245">
        <v>125</v>
      </c>
      <c r="M42" s="246" t="s">
        <v>224</v>
      </c>
      <c r="N42" s="244">
        <v>84</v>
      </c>
      <c r="O42" s="247">
        <v>38</v>
      </c>
    </row>
    <row r="43" spans="1:15" ht="13.35" customHeight="1" thickBot="1">
      <c r="A43" s="258"/>
      <c r="B43" s="211" t="s">
        <v>35</v>
      </c>
      <c r="C43" s="259"/>
      <c r="D43" s="260">
        <v>466</v>
      </c>
      <c r="E43" s="261">
        <v>421</v>
      </c>
      <c r="F43" s="261" t="s">
        <v>97</v>
      </c>
      <c r="G43" s="261">
        <v>481</v>
      </c>
      <c r="H43" s="261">
        <v>457</v>
      </c>
      <c r="I43" s="261">
        <v>491</v>
      </c>
      <c r="J43" s="261">
        <v>623</v>
      </c>
      <c r="K43" s="261">
        <v>549</v>
      </c>
      <c r="L43" s="262">
        <v>494</v>
      </c>
      <c r="M43" s="263">
        <v>5</v>
      </c>
      <c r="N43" s="261">
        <v>486</v>
      </c>
      <c r="O43" s="264">
        <v>459</v>
      </c>
    </row>
    <row r="44" spans="1:15" s="2" customFormat="1" ht="12.6" customHeight="1">
      <c r="A44" s="2" t="s">
        <v>333</v>
      </c>
    </row>
    <row r="45" spans="1:15" s="2" customFormat="1" ht="6.6" customHeight="1"/>
    <row r="46" spans="1:15" s="2" customFormat="1" ht="11.25">
      <c r="A46" s="2" t="s">
        <v>334</v>
      </c>
      <c r="D46" s="150"/>
    </row>
    <row r="47" spans="1:15" s="2" customFormat="1" ht="11.25">
      <c r="B47" s="150" t="s">
        <v>356</v>
      </c>
    </row>
    <row r="48" spans="1:15" s="2" customFormat="1" ht="12" customHeight="1">
      <c r="A48" s="2" t="s">
        <v>168</v>
      </c>
      <c r="B48" s="2" t="s">
        <v>357</v>
      </c>
    </row>
  </sheetData>
  <mergeCells count="5">
    <mergeCell ref="A2:C3"/>
    <mergeCell ref="L2:M2"/>
    <mergeCell ref="A4:B4"/>
    <mergeCell ref="A5:B5"/>
    <mergeCell ref="A15:B15"/>
  </mergeCells>
  <phoneticPr fontId="2"/>
  <pageMargins left="0.98425196850393704" right="0.98425196850393704" top="0.39370078740157483" bottom="0.39370078740157483" header="0.51181102362204722" footer="0.19685039370078741"/>
  <pageSetup paperSize="9" scale="87" firstPageNumber="0" orientation="landscape" r:id="rId1"/>
  <headerFooter alignWithMargins="0">
    <oddFooter>&amp;L&amp;"ＭＳ Ｐ明朝,標準"&amp;10－２８－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20</vt:lpstr>
      <vt:lpstr>21</vt:lpstr>
      <vt:lpstr>22</vt:lpstr>
      <vt:lpstr>23</vt:lpstr>
      <vt:lpstr>24</vt:lpstr>
      <vt:lpstr>25</vt:lpstr>
      <vt:lpstr>26</vt:lpstr>
      <vt:lpstr>27</vt:lpstr>
      <vt:lpstr>28</vt:lpstr>
      <vt:lpstr>29</vt:lpstr>
      <vt:lpstr>'21'!Print_Area</vt:lpstr>
      <vt:lpstr>'23'!Print_Area</vt:lpstr>
      <vt:lpstr>'24'!Print_Area</vt:lpstr>
      <vt:lpstr>'25'!Print_Area</vt:lpstr>
      <vt:lpstr>'28'!Print_Area</vt:lpstr>
    </vt:vector>
  </TitlesOfParts>
  <Company>倉吉市役所</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企画課</dc:creator>
  <cp:lastModifiedBy>パブコメ後</cp:lastModifiedBy>
  <cp:lastPrinted>2015-03-16T04:11:26Z</cp:lastPrinted>
  <dcterms:created xsi:type="dcterms:W3CDTF">2001-01-05T07:32:22Z</dcterms:created>
  <dcterms:modified xsi:type="dcterms:W3CDTF">2015-04-01T07:07:07Z</dcterms:modified>
</cp:coreProperties>
</file>