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NTRA-SHD01\zaisei\財政係共有ﾌｱｲﾙ\県地域振興課\h30\20190111_公営企業事業に係る「経営比較分析表」の作成について\02_回答\20190131_県送付分\"/>
    </mc:Choice>
  </mc:AlternateContent>
  <workbookProtection workbookAlgorithmName="SHA-512" workbookHashValue="o4jWAQBwo9f0wAyfMzs3H8/rNHsSvhmZ5+lWa6PwuQ9kLplVe/ihWmC0aEh5j+qJDkiK3yJoW4QKq8sSg00ASQ==" workbookSaltValue="N8lgumR20xHlVUPEWSlYGA==" workbookSpinCount="100000" lockStructure="1"/>
  <bookViews>
    <workbookView xWindow="0" yWindow="0" windowWidth="21600" windowHeight="9210"/>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<sst xmlns="http://schemas.openxmlformats.org/spreadsheetml/2006/main" count="237" uniqueCount="124">
  <si>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</si>
  <si>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</si>
  <si>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</si>
  <si>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</si>
  <si>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</si>
  <si>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</si>
  <si>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</si>
  <si>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</si>
  <si>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</si>
  <si>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</si>
  <si>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</si>
  <si>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</si>
  <si>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</si>
  <si>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</si>
  <si>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</si>
  <si>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</si>
  <si>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</si>
  <si>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</si>
  <si>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</si>
  <si>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</si>
  <si>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</si>
  <si>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</si>
  <si>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</si>
  <si>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</si>
  <si>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</si>
  <si>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</si>
  <si>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</si>
  <si>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</si>
  <si>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</si>
  <si>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</si>
  <si>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</si>
  <si>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</si>
  <si>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</si>
  <si>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</si>
  <si>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</si>
  <si>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</si>
  <si>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</si>
  <si>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</si>
  <si>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</si>
  <si>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</si>
  <si>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</si>
  <si>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</si>
  <si>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</si>
  <si>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</si>
  <si>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</si>
  <si>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</si>
  <si>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</si>
  <si>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</si>
  <si>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</si>
  <si>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</si>
  <si>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</si>
  <si>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</si>
  <si>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</si>
  <si>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</si>
  <si>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</si>
  <si>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</si>
  <si>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</si>
  <si>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</si>
  <si>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</si>
  <si>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</si>
  <si>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</si>
  <si>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</si>
  <si>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</si>
  <si>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</si>
  <si>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</si>
  <si>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</si>
  <si>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</si>
  <si>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</si>
  <si>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</si>
  <si>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</si>
  <si>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</si>
  <si>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</si>
  <si>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</si>
  <si>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</si>
  <si>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</si>
  <si>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</si>
  <si>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</si>
  <si>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</si>
  <si>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</si>
  <si>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</si>
  <si>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</si>
  <si>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</si>
  <si>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</si>
  <si>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</si>
  <si>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</si>
  <si>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</si>
  <si>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</si>
  <si>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</si>
  <si>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</si>
  <si>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</si>
  <si>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</si>
  <si>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</si>
  <si>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</si>
  <si>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</si>
  <si>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</si>
  <si>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</si>
  <si>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</si>
  <si>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</si>
  <si>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</si>
  <si>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</si>
  <si>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</si>
  <si>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</si>
  <si>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</si>
  <si>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</si>
  <si>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</si>
  <si>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</si>
  <si>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</si>
  <si>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</si>
  <si>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倉吉市</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</si>
  <si>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</si>
  <si>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</si>
  <si>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</si>
  <si>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</si>
  <si>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</si>
  <si>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</si>
  <si>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</si>
  <si>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</si>
  <si>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</si>
  <si>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</si>
  <si>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</si>
  <si>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</si>
  <si>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③管路更新率が非常に低いが、④企業債残高対給水収益比率が高いので、管路更新が進まない状態である。
　簡易水道は、固定資産台帳を作成していなかったために②管路経年化率が不明であり、老朽化の状況が把握しづらい状態であった。平成28年度に固定資産台帳を整備して老朽化の状況を把握し、平成28年度から平成29年度にかけて管路更新計画の策定について外部委託を行った。</t>
    <rPh sb="1" eb="3">
      <t>カンロ</t>
    </rPh>
    <rPh sb="3" eb="5">
      <t>コウシン</t>
    </rPh>
    <rPh sb="5" eb="6">
      <t>リツ</t>
    </rPh>
    <rPh sb="7" eb="9">
      <t>ヒジョウ</t>
    </rPh>
    <rPh sb="10" eb="11">
      <t>ヒク</t>
    </rPh>
    <rPh sb="15" eb="17">
      <t>キギョウ</t>
    </rPh>
    <rPh sb="17" eb="18">
      <t>サイ</t>
    </rPh>
    <rPh sb="18" eb="20">
      <t>ザンダカ</t>
    </rPh>
    <rPh sb="20" eb="21">
      <t>タイ</t>
    </rPh>
    <rPh sb="21" eb="23">
      <t>キュウスイ</t>
    </rPh>
    <rPh sb="23" eb="25">
      <t>シュウエキ</t>
    </rPh>
    <rPh sb="25" eb="27">
      <t>ヒリツ</t>
    </rPh>
    <rPh sb="28" eb="29">
      <t>タカ</t>
    </rPh>
    <rPh sb="33" eb="35">
      <t>カンロ</t>
    </rPh>
    <rPh sb="35" eb="37">
      <t>コウシン</t>
    </rPh>
    <rPh sb="38" eb="39">
      <t>スス</t>
    </rPh>
    <rPh sb="42" eb="44">
      <t>ジョウタイ</t>
    </rPh>
    <rPh sb="50" eb="52">
      <t>カンイ</t>
    </rPh>
    <rPh sb="52" eb="54">
      <t>スイドウ</t>
    </rPh>
    <rPh sb="56" eb="58">
      <t>コテイ</t>
    </rPh>
    <rPh sb="58" eb="60">
      <t>シサン</t>
    </rPh>
    <rPh sb="60" eb="62">
      <t>ダイチョウ</t>
    </rPh>
    <rPh sb="63" eb="65">
      <t>サクセイ</t>
    </rPh>
    <rPh sb="76" eb="78">
      <t>カンロ</t>
    </rPh>
    <rPh sb="78" eb="80">
      <t>ケイネン</t>
    </rPh>
    <rPh sb="80" eb="81">
      <t>カ</t>
    </rPh>
    <rPh sb="81" eb="82">
      <t>リツ</t>
    </rPh>
    <rPh sb="83" eb="85">
      <t>フメイ</t>
    </rPh>
    <rPh sb="89" eb="92">
      <t>ロウキュウカ</t>
    </rPh>
    <rPh sb="93" eb="95">
      <t>ジョウキョウ</t>
    </rPh>
    <rPh sb="96" eb="98">
      <t>ハアク</t>
    </rPh>
    <rPh sb="102" eb="104">
      <t>ジョウタイ</t>
    </rPh>
    <rPh sb="109" eb="111">
      <t>ヘイセイ</t>
    </rPh>
    <rPh sb="113" eb="115">
      <t>ネンド</t>
    </rPh>
    <rPh sb="116" eb="118">
      <t>コテイ</t>
    </rPh>
    <rPh sb="118" eb="120">
      <t>シサン</t>
    </rPh>
    <rPh sb="120" eb="122">
      <t>ダイチョウ</t>
    </rPh>
    <rPh sb="123" eb="125">
      <t>セイビ</t>
    </rPh>
    <rPh sb="127" eb="130">
      <t>ロウキュウカ</t>
    </rPh>
    <rPh sb="131" eb="133">
      <t>ジョウキョウ</t>
    </rPh>
    <rPh sb="134" eb="136">
      <t>ハアク</t>
    </rPh>
    <rPh sb="138" eb="140">
      <t>ヘイセイ</t>
    </rPh>
    <rPh sb="142" eb="144">
      <t>ネンド</t>
    </rPh>
    <rPh sb="146" eb="148">
      <t>ヘイセイ</t>
    </rPh>
    <rPh sb="150" eb="152">
      <t>ネンド</t>
    </rPh>
    <rPh sb="156" eb="158">
      <t>カンロ</t>
    </rPh>
    <rPh sb="158" eb="160">
      <t>コウシン</t>
    </rPh>
    <rPh sb="160" eb="162">
      <t>ケイカク</t>
    </rPh>
    <rPh sb="163" eb="165">
      <t>サクテイ</t>
    </rPh>
    <rPh sb="169" eb="171">
      <t>ガイブ</t>
    </rPh>
    <rPh sb="171" eb="173">
      <t>イタク</t>
    </rPh>
    <rPh sb="174" eb="175">
      <t>オコナ</t>
    </rPh>
    <phoneticPr fontId="4"/>
  </si>
  <si>
    <t>　施設のダウンサイジング、管路更新等の長期的な更新計画を作成し、財政計画とのバランスをとりながら料金改定等を考慮した経営戦略を策定する必要がある。
　また、地方公営企業法を早期に適用する必要があるため、平成32年度を目標に整備を進めているところである。そのために、平成27年度に施設・管路の台帳整備を外部委託し、平成28年度に固定資産台帳の整備を行った。また、平成28年度から平成29年度にかけて施設・管路の更新計画の策定について外部委託を行った。</t>
    <rPh sb="1" eb="3">
      <t>シセツ</t>
    </rPh>
    <rPh sb="13" eb="15">
      <t>カンロ</t>
    </rPh>
    <rPh sb="15" eb="17">
      <t>コウシン</t>
    </rPh>
    <rPh sb="17" eb="18">
      <t>ナド</t>
    </rPh>
    <rPh sb="19" eb="22">
      <t>チョウキテキ</t>
    </rPh>
    <rPh sb="23" eb="25">
      <t>コウシン</t>
    </rPh>
    <rPh sb="25" eb="27">
      <t>ケイカク</t>
    </rPh>
    <rPh sb="28" eb="30">
      <t>サクセイ</t>
    </rPh>
    <rPh sb="32" eb="34">
      <t>ザイセイ</t>
    </rPh>
    <rPh sb="34" eb="36">
      <t>ケイカク</t>
    </rPh>
    <rPh sb="48" eb="50">
      <t>リョウキン</t>
    </rPh>
    <rPh sb="50" eb="52">
      <t>カイテイ</t>
    </rPh>
    <rPh sb="52" eb="53">
      <t>ナド</t>
    </rPh>
    <rPh sb="54" eb="56">
      <t>コウリョ</t>
    </rPh>
    <rPh sb="58" eb="60">
      <t>ケイエイ</t>
    </rPh>
    <rPh sb="60" eb="62">
      <t>センリャク</t>
    </rPh>
    <rPh sb="63" eb="65">
      <t>サクテイ</t>
    </rPh>
    <rPh sb="67" eb="69">
      <t>ヒツヨウ</t>
    </rPh>
    <rPh sb="78" eb="80">
      <t>チホウ</t>
    </rPh>
    <rPh sb="80" eb="82">
      <t>コウエイ</t>
    </rPh>
    <rPh sb="82" eb="84">
      <t>キギョウ</t>
    </rPh>
    <rPh sb="84" eb="85">
      <t>ホウ</t>
    </rPh>
    <rPh sb="86" eb="88">
      <t>ソウキ</t>
    </rPh>
    <rPh sb="89" eb="91">
      <t>テキヨウ</t>
    </rPh>
    <rPh sb="93" eb="95">
      <t>ヒツヨウ</t>
    </rPh>
    <rPh sb="101" eb="103">
      <t>ヘイセイ</t>
    </rPh>
    <rPh sb="105" eb="107">
      <t>ネンド</t>
    </rPh>
    <rPh sb="108" eb="110">
      <t>モクヒョウ</t>
    </rPh>
    <rPh sb="111" eb="113">
      <t>セイビ</t>
    </rPh>
    <rPh sb="114" eb="115">
      <t>スス</t>
    </rPh>
    <rPh sb="132" eb="134">
      <t>ヘイセイ</t>
    </rPh>
    <rPh sb="136" eb="138">
      <t>ネンド</t>
    </rPh>
    <rPh sb="139" eb="141">
      <t>シセツ</t>
    </rPh>
    <rPh sb="142" eb="144">
      <t>カンロ</t>
    </rPh>
    <rPh sb="145" eb="147">
      <t>ダイチョウ</t>
    </rPh>
    <rPh sb="147" eb="149">
      <t>セイビ</t>
    </rPh>
    <rPh sb="150" eb="152">
      <t>ガイブ</t>
    </rPh>
    <rPh sb="152" eb="154">
      <t>イタク</t>
    </rPh>
    <rPh sb="156" eb="158">
      <t>ヘイセイ</t>
    </rPh>
    <rPh sb="160" eb="162">
      <t>ネンド</t>
    </rPh>
    <rPh sb="163" eb="165">
      <t>コテイ</t>
    </rPh>
    <rPh sb="165" eb="167">
      <t>シサン</t>
    </rPh>
    <rPh sb="167" eb="169">
      <t>ダイチョウ</t>
    </rPh>
    <rPh sb="170" eb="172">
      <t>セイビ</t>
    </rPh>
    <rPh sb="173" eb="174">
      <t>オコナ</t>
    </rPh>
    <rPh sb="180" eb="182">
      <t>ヘイセイ</t>
    </rPh>
    <rPh sb="184" eb="186">
      <t>ネンド</t>
    </rPh>
    <rPh sb="188" eb="190">
      <t>ヘイセイ</t>
    </rPh>
    <rPh sb="192" eb="193">
      <t>ネン</t>
    </rPh>
    <rPh sb="193" eb="194">
      <t>ド</t>
    </rPh>
    <rPh sb="198" eb="200">
      <t>シセツ</t>
    </rPh>
    <rPh sb="201" eb="203">
      <t>カンロ</t>
    </rPh>
    <rPh sb="204" eb="206">
      <t>コウシン</t>
    </rPh>
    <rPh sb="206" eb="208">
      <t>ケイカク</t>
    </rPh>
    <rPh sb="209" eb="211">
      <t>サクテイ</t>
    </rPh>
    <rPh sb="215" eb="217">
      <t>ガイブ</t>
    </rPh>
    <rPh sb="217" eb="219">
      <t>イタク</t>
    </rPh>
    <rPh sb="220" eb="221">
      <t>オコナ</t>
    </rPh>
    <phoneticPr fontId="4"/>
  </si>
  <si>
    <t>①収益的収支比率は、収益的収入から除かれる企業債償還金の繰出基準（一般会計繰入金）が企業債償還金の増加に伴い増加傾向にあり、比率が年々減少している。平成27年度は法適用に向けた施設台帳整備を行ったため減となっている。平成29年度は他会計繰入金等の総収益の増加により4.3ポイント増加している。
④企業債残高対給水収益比率は、企業債残高が減少傾向であるため、比率も減少傾向である。
⑤料金回収率・⑥給水原価について、企業債償還金の増加及び有収水量の減少により、⑥給水原価は増加傾向であり⑤料金回収率は減少傾向である。平成29年度は施設・管路の更新計画策定業務の外部委託を行ったため給水原価が30.67円増加し、料金回収率が4.35ポイント減少している。
⑦施設利用率は、人口減少に伴い配水量が減少しているため、比率も減少傾向である。
⑧有収率は、類似団体と比較して低水準であるが、変動費が少ないため費用に影響は与えていない。
　水道料金を上水道と同じ金額にしているため供給単価が類似団体より安価となり、結果として⑤料金回収率が類似団体より悪くなっている。上水道と同様に人口減少に伴い給水収益は減少傾向にあるため、将来的には料金改定を行わざるを得ない状況である。
　また、⑦施設利用率が低く、将来的に施設更新の際にはダウンサイジングが必要である。</t>
    <rPh sb="1" eb="3">
      <t>シュウエキ</t>
    </rPh>
    <rPh sb="3" eb="4">
      <t>テキ</t>
    </rPh>
    <rPh sb="4" eb="6">
      <t>シュウシ</t>
    </rPh>
    <rPh sb="6" eb="8">
      <t>ヒリツ</t>
    </rPh>
    <rPh sb="10" eb="12">
      <t>シュウエキ</t>
    </rPh>
    <rPh sb="12" eb="13">
      <t>テキ</t>
    </rPh>
    <rPh sb="13" eb="15">
      <t>シュウニュウ</t>
    </rPh>
    <rPh sb="17" eb="18">
      <t>ノゾ</t>
    </rPh>
    <rPh sb="21" eb="23">
      <t>キギョウ</t>
    </rPh>
    <rPh sb="23" eb="24">
      <t>サイ</t>
    </rPh>
    <rPh sb="24" eb="26">
      <t>ショウカン</t>
    </rPh>
    <rPh sb="26" eb="27">
      <t>キン</t>
    </rPh>
    <rPh sb="28" eb="29">
      <t>ク</t>
    </rPh>
    <rPh sb="29" eb="30">
      <t>ダ</t>
    </rPh>
    <rPh sb="30" eb="32">
      <t>キジュン</t>
    </rPh>
    <rPh sb="33" eb="35">
      <t>イッパン</t>
    </rPh>
    <rPh sb="35" eb="37">
      <t>カイケイ</t>
    </rPh>
    <rPh sb="37" eb="39">
      <t>クリイレ</t>
    </rPh>
    <rPh sb="39" eb="40">
      <t>キン</t>
    </rPh>
    <rPh sb="42" eb="44">
      <t>キギョウ</t>
    </rPh>
    <rPh sb="44" eb="45">
      <t>サイ</t>
    </rPh>
    <rPh sb="45" eb="47">
      <t>ショウカン</t>
    </rPh>
    <rPh sb="47" eb="48">
      <t>キン</t>
    </rPh>
    <rPh sb="49" eb="51">
      <t>ゾウカ</t>
    </rPh>
    <rPh sb="52" eb="53">
      <t>トモナ</t>
    </rPh>
    <rPh sb="54" eb="56">
      <t>ゾウカ</t>
    </rPh>
    <rPh sb="56" eb="58">
      <t>ケイコウ</t>
    </rPh>
    <rPh sb="62" eb="64">
      <t>ヒリツ</t>
    </rPh>
    <rPh sb="65" eb="67">
      <t>ネンネン</t>
    </rPh>
    <rPh sb="67" eb="69">
      <t>ゲンショウ</t>
    </rPh>
    <rPh sb="74" eb="76">
      <t>ヘイセイ</t>
    </rPh>
    <rPh sb="78" eb="80">
      <t>ネンド</t>
    </rPh>
    <rPh sb="81" eb="82">
      <t>ホウ</t>
    </rPh>
    <rPh sb="82" eb="84">
      <t>テキヨウ</t>
    </rPh>
    <rPh sb="85" eb="86">
      <t>ム</t>
    </rPh>
    <rPh sb="88" eb="90">
      <t>シセツ</t>
    </rPh>
    <rPh sb="90" eb="92">
      <t>ダイチョウ</t>
    </rPh>
    <rPh sb="92" eb="94">
      <t>セイビ</t>
    </rPh>
    <rPh sb="95" eb="96">
      <t>オコナ</t>
    </rPh>
    <rPh sb="100" eb="101">
      <t>ゲン</t>
    </rPh>
    <rPh sb="108" eb="110">
      <t>ヘイセイ</t>
    </rPh>
    <rPh sb="112" eb="114">
      <t>ネンド</t>
    </rPh>
    <rPh sb="115" eb="116">
      <t>ホカ</t>
    </rPh>
    <rPh sb="116" eb="118">
      <t>カイケイ</t>
    </rPh>
    <rPh sb="118" eb="120">
      <t>クリイレ</t>
    </rPh>
    <rPh sb="120" eb="121">
      <t>キン</t>
    </rPh>
    <rPh sb="121" eb="122">
      <t>ナド</t>
    </rPh>
    <rPh sb="123" eb="124">
      <t>ソウ</t>
    </rPh>
    <rPh sb="124" eb="126">
      <t>シュウエキ</t>
    </rPh>
    <rPh sb="127" eb="129">
      <t>ゾウカ</t>
    </rPh>
    <rPh sb="139" eb="141">
      <t>ゾウカ</t>
    </rPh>
    <rPh sb="148" eb="150">
      <t>キギョウ</t>
    </rPh>
    <rPh sb="150" eb="151">
      <t>サイ</t>
    </rPh>
    <rPh sb="151" eb="153">
      <t>ザンダカ</t>
    </rPh>
    <rPh sb="153" eb="154">
      <t>タイ</t>
    </rPh>
    <rPh sb="154" eb="156">
      <t>キュウスイ</t>
    </rPh>
    <rPh sb="156" eb="158">
      <t>シュウエキ</t>
    </rPh>
    <rPh sb="158" eb="160">
      <t>ヒリツ</t>
    </rPh>
    <rPh sb="162" eb="164">
      <t>キギョウ</t>
    </rPh>
    <rPh sb="164" eb="165">
      <t>サイ</t>
    </rPh>
    <rPh sb="165" eb="167">
      <t>ザンダカ</t>
    </rPh>
    <rPh sb="168" eb="170">
      <t>ゲンショウ</t>
    </rPh>
    <rPh sb="170" eb="172">
      <t>ケイコウ</t>
    </rPh>
    <rPh sb="178" eb="180">
      <t>ヒリツ</t>
    </rPh>
    <rPh sb="181" eb="183">
      <t>ゲンショウ</t>
    </rPh>
    <rPh sb="183" eb="185">
      <t>ケイコウ</t>
    </rPh>
    <rPh sb="191" eb="193">
      <t>リョウキン</t>
    </rPh>
    <rPh sb="193" eb="195">
      <t>カイシュウ</t>
    </rPh>
    <rPh sb="195" eb="196">
      <t>リツ</t>
    </rPh>
    <rPh sb="198" eb="200">
      <t>キュウスイ</t>
    </rPh>
    <rPh sb="200" eb="202">
      <t>ゲンカ</t>
    </rPh>
    <rPh sb="207" eb="209">
      <t>キギョウ</t>
    </rPh>
    <rPh sb="209" eb="210">
      <t>サイ</t>
    </rPh>
    <rPh sb="210" eb="212">
      <t>ショウカン</t>
    </rPh>
    <rPh sb="212" eb="213">
      <t>キン</t>
    </rPh>
    <rPh sb="214" eb="216">
      <t>ゾウカ</t>
    </rPh>
    <rPh sb="216" eb="217">
      <t>オヨ</t>
    </rPh>
    <rPh sb="218" eb="219">
      <t>ユウ</t>
    </rPh>
    <rPh sb="219" eb="220">
      <t>シュウ</t>
    </rPh>
    <rPh sb="220" eb="222">
      <t>スイリョウ</t>
    </rPh>
    <rPh sb="223" eb="225">
      <t>ゲンショウ</t>
    </rPh>
    <rPh sb="230" eb="232">
      <t>キュウスイ</t>
    </rPh>
    <rPh sb="232" eb="234">
      <t>ゲンカ</t>
    </rPh>
    <rPh sb="235" eb="237">
      <t>ゾウカ</t>
    </rPh>
    <rPh sb="237" eb="239">
      <t>ケイコウ</t>
    </rPh>
    <rPh sb="243" eb="245">
      <t>リョウキン</t>
    </rPh>
    <rPh sb="245" eb="247">
      <t>カイシュウ</t>
    </rPh>
    <rPh sb="247" eb="248">
      <t>リツ</t>
    </rPh>
    <rPh sb="249" eb="251">
      <t>ゲンショウ</t>
    </rPh>
    <rPh sb="251" eb="253">
      <t>ケイコウ</t>
    </rPh>
    <rPh sb="257" eb="259">
      <t>ヘイセイ</t>
    </rPh>
    <rPh sb="261" eb="263">
      <t>ネンド</t>
    </rPh>
    <rPh sb="264" eb="266">
      <t>シセツ</t>
    </rPh>
    <rPh sb="267" eb="269">
      <t>カンロ</t>
    </rPh>
    <rPh sb="270" eb="272">
      <t>コウシン</t>
    </rPh>
    <rPh sb="272" eb="274">
      <t>ケイカク</t>
    </rPh>
    <rPh sb="274" eb="276">
      <t>サクテイ</t>
    </rPh>
    <rPh sb="276" eb="278">
      <t>ギョウム</t>
    </rPh>
    <rPh sb="279" eb="281">
      <t>ガイブ</t>
    </rPh>
    <rPh sb="281" eb="283">
      <t>イタク</t>
    </rPh>
    <rPh sb="284" eb="285">
      <t>オコナ</t>
    </rPh>
    <rPh sb="289" eb="291">
      <t>キュウスイ</t>
    </rPh>
    <rPh sb="291" eb="293">
      <t>ゲンカ</t>
    </rPh>
    <rPh sb="299" eb="300">
      <t>エン</t>
    </rPh>
    <rPh sb="300" eb="302">
      <t>ゾウカ</t>
    </rPh>
    <rPh sb="304" eb="306">
      <t>リョウキン</t>
    </rPh>
    <rPh sb="306" eb="308">
      <t>カイシュウ</t>
    </rPh>
    <rPh sb="308" eb="309">
      <t>リツ</t>
    </rPh>
    <rPh sb="318" eb="320">
      <t>ゲンショウ</t>
    </rPh>
    <rPh sb="327" eb="329">
      <t>シセツ</t>
    </rPh>
    <rPh sb="329" eb="331">
      <t>リヨウ</t>
    </rPh>
    <rPh sb="331" eb="332">
      <t>リツ</t>
    </rPh>
    <rPh sb="334" eb="336">
      <t>ジンコウ</t>
    </rPh>
    <rPh sb="336" eb="338">
      <t>ゲンショウ</t>
    </rPh>
    <rPh sb="339" eb="340">
      <t>トモナ</t>
    </rPh>
    <rPh sb="341" eb="342">
      <t>ハイ</t>
    </rPh>
    <rPh sb="342" eb="344">
      <t>スイリョウ</t>
    </rPh>
    <rPh sb="345" eb="347">
      <t>ゲンショウ</t>
    </rPh>
    <rPh sb="354" eb="356">
      <t>ヒリツ</t>
    </rPh>
    <rPh sb="357" eb="359">
      <t>ゲンショウ</t>
    </rPh>
    <rPh sb="359" eb="361">
      <t>ケイコウ</t>
    </rPh>
    <rPh sb="367" eb="368">
      <t>ユウ</t>
    </rPh>
    <rPh sb="368" eb="369">
      <t>シュウ</t>
    </rPh>
    <rPh sb="369" eb="370">
      <t>リツ</t>
    </rPh>
    <rPh sb="372" eb="374">
      <t>ルイジ</t>
    </rPh>
    <rPh sb="374" eb="376">
      <t>ダンタイ</t>
    </rPh>
    <rPh sb="377" eb="379">
      <t>ヒカク</t>
    </rPh>
    <rPh sb="381" eb="382">
      <t>テイ</t>
    </rPh>
    <rPh sb="382" eb="384">
      <t>スイジュン</t>
    </rPh>
    <rPh sb="389" eb="391">
      <t>ヘンドウ</t>
    </rPh>
    <rPh sb="391" eb="392">
      <t>ヒ</t>
    </rPh>
    <rPh sb="393" eb="394">
      <t>スク</t>
    </rPh>
    <rPh sb="398" eb="400">
      <t>ヒヨウ</t>
    </rPh>
    <rPh sb="401" eb="403">
      <t>エイキョウ</t>
    </rPh>
    <rPh sb="404" eb="405">
      <t>アタ</t>
    </rPh>
    <rPh sb="413" eb="415">
      <t>スイドウ</t>
    </rPh>
    <rPh sb="415" eb="417">
      <t>リョウキン</t>
    </rPh>
    <rPh sb="418" eb="419">
      <t>ウエ</t>
    </rPh>
    <rPh sb="419" eb="421">
      <t>スイドウ</t>
    </rPh>
    <rPh sb="422" eb="423">
      <t>オナ</t>
    </rPh>
    <rPh sb="433" eb="435">
      <t>キョウキュウ</t>
    </rPh>
    <rPh sb="435" eb="437">
      <t>タンカ</t>
    </rPh>
    <rPh sb="438" eb="440">
      <t>ルイジ</t>
    </rPh>
    <rPh sb="440" eb="442">
      <t>ダンタイ</t>
    </rPh>
    <rPh sb="444" eb="446">
      <t>アンカ</t>
    </rPh>
    <rPh sb="450" eb="452">
      <t>ケッカ</t>
    </rPh>
    <rPh sb="456" eb="458">
      <t>リョウキン</t>
    </rPh>
    <rPh sb="458" eb="460">
      <t>カイシュウ</t>
    </rPh>
    <rPh sb="460" eb="461">
      <t>リツ</t>
    </rPh>
    <rPh sb="462" eb="464">
      <t>ルイジ</t>
    </rPh>
    <rPh sb="464" eb="466">
      <t>ダンタイ</t>
    </rPh>
    <rPh sb="468" eb="469">
      <t>ワル</t>
    </rPh>
    <rPh sb="476" eb="477">
      <t>ウエ</t>
    </rPh>
    <rPh sb="477" eb="479">
      <t>スイドウ</t>
    </rPh>
    <rPh sb="480" eb="482">
      <t>ドウヨウ</t>
    </rPh>
    <rPh sb="483" eb="485">
      <t>ジンコウ</t>
    </rPh>
    <rPh sb="485" eb="487">
      <t>ゲンショウ</t>
    </rPh>
    <rPh sb="488" eb="489">
      <t>トモナ</t>
    </rPh>
    <rPh sb="490" eb="492">
      <t>キュウスイ</t>
    </rPh>
    <rPh sb="492" eb="494">
      <t>シュウエキ</t>
    </rPh>
    <rPh sb="495" eb="497">
      <t>ゲンショウ</t>
    </rPh>
    <rPh sb="497" eb="499">
      <t>ケイコウ</t>
    </rPh>
    <rPh sb="505" eb="508">
      <t>ショウライテキ</t>
    </rPh>
    <rPh sb="510" eb="512">
      <t>リョウキン</t>
    </rPh>
    <rPh sb="512" eb="514">
      <t>カイテイ</t>
    </rPh>
    <rPh sb="515" eb="516">
      <t>オコナ</t>
    </rPh>
    <rPh sb="520" eb="521">
      <t>エ</t>
    </rPh>
    <rPh sb="523" eb="525">
      <t>ジョウキョウ</t>
    </rPh>
    <rPh sb="535" eb="537">
      <t>シセツ</t>
    </rPh>
    <rPh sb="537" eb="539">
      <t>リヨウ</t>
    </rPh>
    <rPh sb="539" eb="540">
      <t>リツ</t>
    </rPh>
    <rPh sb="541" eb="542">
      <t>ヒク</t>
    </rPh>
    <rPh sb="544" eb="547">
      <t>ショウライテキ</t>
    </rPh>
    <rPh sb="548" eb="550">
      <t>シセツ</t>
    </rPh>
    <rPh sb="550" eb="552">
      <t>コウシン</t>
    </rPh>
    <rPh sb="553" eb="554">
      <t>サイ</t>
    </rPh>
    <rPh sb="565" eb="56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</si>
</sst>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0.32</c:v>
                </c:pt>
                <c:pt idx="1">
                  <c:v>0.33</c:v>
                </c:pt>
                <c:pt idx="2">
                  <c:v>0.38</c:v>
                </c:pt>
                <c:pt idx="3">
                  <c:v>0.37</c:v>
                </c:pt>
                <c:pt idx="4">
                  <c:v>0.3</c:v>
                </c:pt>
              </c:numCache>
            </c:numRef>
          </c:val>
          <c:extLst xmlns:c16r2="http://schemas.microsoft.com/office/drawing/2015/06/chart">
            <c:ext xmlns:c16="http://schemas.microsoft.com/office/drawing/2014/chart" uri="{C3380CC4-5D6E-409C-BE32-E72D297353CC}">
              <c16:uniqueId val="{00000000-4874-494B-BB42-0AF7632DF187}"/>
            </c:ext>
          </c:extLst>
        </c:ser>
        <c:dLbls>
          <c:showLegendKey val="0"/>
          <c:showVal val="0"/>
          <c:showCatName val="0"/>
          <c:showSerName val="0"/>
          <c:showPercent val="0"/>
          <c:showBubbleSize val="0"/>
        </c:dLbls>
        <c:gapWidth val="150"/>
        <c:axId val="297197544"/>
        <c:axId val="297342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0.89</c:v>
                </c:pt>
                <c:pt idx="1">
                  <c:v>0.98</c:v>
                </c:pt>
                <c:pt idx="2">
                  <c:v>0.76</c:v>
                </c:pt>
                <c:pt idx="3">
                  <c:v>0.8</c:v>
                </c:pt>
                <c:pt idx="4">
                  <c:v>0.96</c:v>
                </c:pt>
              </c:numCache>
            </c:numRef>
          </c:val>
          <c:smooth val="0"/>
          <c:extLst xmlns:c16r2="http://schemas.microsoft.com/office/drawing/2015/06/chart">
            <c:ext xmlns:c16="http://schemas.microsoft.com/office/drawing/2014/chart" uri="{C3380CC4-5D6E-409C-BE32-E72D297353CC}">
              <c16:uniqueId val="{00000001-4874-494B-BB42-0AF7632DF187}"/>
            </c:ext>
          </c:extLst>
        </c:ser>
        <c:dLbls>
          <c:showLegendKey val="0"/>
          <c:showVal val="0"/>
          <c:showCatName val="0"/>
          <c:showSerName val="0"/>
          <c:showPercent val="0"/>
          <c:showBubbleSize val="0"/>
        </c:dLbls>
        <c:marker val="1"/>
        <c:smooth val="0"/>
        <c:axId val="297197544"/>
        <c:axId val="297342432"/>
      </c:lineChart>
      <c:dateAx>
        <c:axId val="297197544"/>
        <c:scaling>
          <c:orientation val="minMax"/>
        </c:scaling>
        <c:delete val="1"/>
        <c:axPos val="b"/>
        <c:numFmt formatCode="ge" sourceLinked="1"/>
        <c:majorTickMark val="none"/>
        <c:minorTickMark val="none"/>
        <c:tickLblPos val="none"/>
        <c:crossAx val="297342432"/>
        <c:crosses val="autoZero"/>
        <c:auto val="1"/>
        <c:lblOffset val="100"/>
        <c:baseTimeUnit val="years"/>
      </c:dateAx>
      <c:valAx>
        <c:axId val="29734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7197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58.04</c:v>
                </c:pt>
                <c:pt idx="1">
                  <c:v>44.78</c:v>
                </c:pt>
                <c:pt idx="2">
                  <c:v>43.96</c:v>
                </c:pt>
                <c:pt idx="3">
                  <c:v>49.4</c:v>
                </c:pt>
                <c:pt idx="4">
                  <c:v>44.08</c:v>
                </c:pt>
              </c:numCache>
            </c:numRef>
          </c:val>
          <c:extLst xmlns:c16r2="http://schemas.microsoft.com/office/drawing/2015/06/chart">
            <c:ext xmlns:c16="http://schemas.microsoft.com/office/drawing/2014/chart" uri="{C3380CC4-5D6E-409C-BE32-E72D297353CC}">
              <c16:uniqueId val="{00000000-1436-4A97-90BC-F5043C1AAE0A}"/>
            </c:ext>
          </c:extLst>
        </c:ser>
        <c:dLbls>
          <c:showLegendKey val="0"/>
          <c:showVal val="0"/>
          <c:showCatName val="0"/>
          <c:showSerName val="0"/>
          <c:showPercent val="0"/>
          <c:showBubbleSize val="0"/>
        </c:dLbls>
        <c:gapWidth val="150"/>
        <c:axId val="298380944"/>
        <c:axId val="298381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60.17</c:v>
                </c:pt>
                <c:pt idx="1">
                  <c:v>58.96</c:v>
                </c:pt>
                <c:pt idx="2">
                  <c:v>58.1</c:v>
                </c:pt>
                <c:pt idx="3">
                  <c:v>56.19</c:v>
                </c:pt>
                <c:pt idx="4">
                  <c:v>56.65</c:v>
                </c:pt>
              </c:numCache>
            </c:numRef>
          </c:val>
          <c:smooth val="0"/>
          <c:extLst xmlns:c16r2="http://schemas.microsoft.com/office/drawing/2015/06/chart">
            <c:ext xmlns:c16="http://schemas.microsoft.com/office/drawing/2014/chart" uri="{C3380CC4-5D6E-409C-BE32-E72D297353CC}">
              <c16:uniqueId val="{00000001-1436-4A97-90BC-F5043C1AAE0A}"/>
            </c:ext>
          </c:extLst>
        </c:ser>
        <c:dLbls>
          <c:showLegendKey val="0"/>
          <c:showVal val="0"/>
          <c:showCatName val="0"/>
          <c:showSerName val="0"/>
          <c:showPercent val="0"/>
          <c:showBubbleSize val="0"/>
        </c:dLbls>
        <c:marker val="1"/>
        <c:smooth val="0"/>
        <c:axId val="298380944"/>
        <c:axId val="298381336"/>
      </c:lineChart>
      <c:dateAx>
        <c:axId val="298380944"/>
        <c:scaling>
          <c:orientation val="minMax"/>
        </c:scaling>
        <c:delete val="1"/>
        <c:axPos val="b"/>
        <c:numFmt formatCode="ge" sourceLinked="1"/>
        <c:majorTickMark val="none"/>
        <c:minorTickMark val="none"/>
        <c:tickLblPos val="none"/>
        <c:crossAx val="298381336"/>
        <c:crosses val="autoZero"/>
        <c:auto val="1"/>
        <c:lblOffset val="100"/>
        <c:baseTimeUnit val="years"/>
      </c:dateAx>
      <c:valAx>
        <c:axId val="298381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38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66.56</c:v>
                </c:pt>
                <c:pt idx="1">
                  <c:v>66.540000000000006</c:v>
                </c:pt>
                <c:pt idx="2">
                  <c:v>68.3</c:v>
                </c:pt>
                <c:pt idx="3">
                  <c:v>58.12</c:v>
                </c:pt>
                <c:pt idx="4">
                  <c:v>66.39</c:v>
                </c:pt>
              </c:numCache>
            </c:numRef>
          </c:val>
          <c:extLst xmlns:c16r2="http://schemas.microsoft.com/office/drawing/2015/06/chart">
            <c:ext xmlns:c16="http://schemas.microsoft.com/office/drawing/2014/chart" uri="{C3380CC4-5D6E-409C-BE32-E72D297353CC}">
              <c16:uniqueId val="{00000000-6D5F-497D-A0DB-0217BA0E1B19}"/>
            </c:ext>
          </c:extLst>
        </c:ser>
        <c:dLbls>
          <c:showLegendKey val="0"/>
          <c:showVal val="0"/>
          <c:showCatName val="0"/>
          <c:showSerName val="0"/>
          <c:showPercent val="0"/>
          <c:showBubbleSize val="0"/>
        </c:dLbls>
        <c:gapWidth val="150"/>
        <c:axId val="298382512"/>
        <c:axId val="298382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76.680000000000007</c:v>
                </c:pt>
                <c:pt idx="1">
                  <c:v>76.58</c:v>
                </c:pt>
                <c:pt idx="2">
                  <c:v>76.69</c:v>
                </c:pt>
                <c:pt idx="3">
                  <c:v>77.180000000000007</c:v>
                </c:pt>
                <c:pt idx="4">
                  <c:v>76.13</c:v>
                </c:pt>
              </c:numCache>
            </c:numRef>
          </c:val>
          <c:smooth val="0"/>
          <c:extLst xmlns:c16r2="http://schemas.microsoft.com/office/drawing/2015/06/chart">
            <c:ext xmlns:c16="http://schemas.microsoft.com/office/drawing/2014/chart" uri="{C3380CC4-5D6E-409C-BE32-E72D297353CC}">
              <c16:uniqueId val="{00000001-6D5F-497D-A0DB-0217BA0E1B19}"/>
            </c:ext>
          </c:extLst>
        </c:ser>
        <c:dLbls>
          <c:showLegendKey val="0"/>
          <c:showVal val="0"/>
          <c:showCatName val="0"/>
          <c:showSerName val="0"/>
          <c:showPercent val="0"/>
          <c:showBubbleSize val="0"/>
        </c:dLbls>
        <c:marker val="1"/>
        <c:smooth val="0"/>
        <c:axId val="298382512"/>
        <c:axId val="298382904"/>
      </c:lineChart>
      <c:dateAx>
        <c:axId val="298382512"/>
        <c:scaling>
          <c:orientation val="minMax"/>
        </c:scaling>
        <c:delete val="1"/>
        <c:axPos val="b"/>
        <c:numFmt formatCode="ge" sourceLinked="1"/>
        <c:majorTickMark val="none"/>
        <c:minorTickMark val="none"/>
        <c:tickLblPos val="none"/>
        <c:crossAx val="298382904"/>
        <c:crosses val="autoZero"/>
        <c:auto val="1"/>
        <c:lblOffset val="100"/>
        <c:baseTimeUnit val="years"/>
      </c:dateAx>
      <c:valAx>
        <c:axId val="298382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38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80.06</c:v>
                </c:pt>
                <c:pt idx="1">
                  <c:v>79.13</c:v>
                </c:pt>
                <c:pt idx="2">
                  <c:v>69.599999999999994</c:v>
                </c:pt>
                <c:pt idx="3">
                  <c:v>76.27</c:v>
                </c:pt>
                <c:pt idx="4">
                  <c:v>80.569999999999993</c:v>
                </c:pt>
              </c:numCache>
            </c:numRef>
          </c:val>
          <c:extLst xmlns:c16r2="http://schemas.microsoft.com/office/drawing/2015/06/chart">
            <c:ext xmlns:c16="http://schemas.microsoft.com/office/drawing/2014/chart" uri="{C3380CC4-5D6E-409C-BE32-E72D297353CC}">
              <c16:uniqueId val="{00000000-F69D-48F6-BE26-78D77B0D9223}"/>
            </c:ext>
          </c:extLst>
        </c:ser>
        <c:dLbls>
          <c:showLegendKey val="0"/>
          <c:showVal val="0"/>
          <c:showCatName val="0"/>
          <c:showSerName val="0"/>
          <c:showPercent val="0"/>
          <c:showBubbleSize val="0"/>
        </c:dLbls>
        <c:gapWidth val="150"/>
        <c:axId val="297405664"/>
        <c:axId val="297390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75.709999999999994</c:v>
                </c:pt>
                <c:pt idx="1">
                  <c:v>75.09</c:v>
                </c:pt>
                <c:pt idx="2">
                  <c:v>75.34</c:v>
                </c:pt>
                <c:pt idx="3">
                  <c:v>76.650000000000006</c:v>
                </c:pt>
                <c:pt idx="4">
                  <c:v>73.959999999999994</c:v>
                </c:pt>
              </c:numCache>
            </c:numRef>
          </c:val>
          <c:smooth val="0"/>
          <c:extLst xmlns:c16r2="http://schemas.microsoft.com/office/drawing/2015/06/chart">
            <c:ext xmlns:c16="http://schemas.microsoft.com/office/drawing/2014/chart" uri="{C3380CC4-5D6E-409C-BE32-E72D297353CC}">
              <c16:uniqueId val="{00000001-F69D-48F6-BE26-78D77B0D9223}"/>
            </c:ext>
          </c:extLst>
        </c:ser>
        <c:dLbls>
          <c:showLegendKey val="0"/>
          <c:showVal val="0"/>
          <c:showCatName val="0"/>
          <c:showSerName val="0"/>
          <c:showPercent val="0"/>
          <c:showBubbleSize val="0"/>
        </c:dLbls>
        <c:marker val="1"/>
        <c:smooth val="0"/>
        <c:axId val="297405664"/>
        <c:axId val="297390560"/>
      </c:lineChart>
      <c:dateAx>
        <c:axId val="297405664"/>
        <c:scaling>
          <c:orientation val="minMax"/>
        </c:scaling>
        <c:delete val="1"/>
        <c:axPos val="b"/>
        <c:numFmt formatCode="ge" sourceLinked="1"/>
        <c:majorTickMark val="none"/>
        <c:minorTickMark val="none"/>
        <c:tickLblPos val="none"/>
        <c:crossAx val="297390560"/>
        <c:crosses val="autoZero"/>
        <c:auto val="1"/>
        <c:lblOffset val="100"/>
        <c:baseTimeUnit val="years"/>
      </c:dateAx>
      <c:valAx>
        <c:axId val="29739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740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9FF-4862-9DF0-57ED63481CAA}"/>
            </c:ext>
          </c:extLst>
        </c:ser>
        <c:dLbls>
          <c:showLegendKey val="0"/>
          <c:showVal val="0"/>
          <c:showCatName val="0"/>
          <c:showSerName val="0"/>
          <c:showPercent val="0"/>
          <c:showBubbleSize val="0"/>
        </c:dLbls>
        <c:gapWidth val="150"/>
        <c:axId val="298026808"/>
        <c:axId val="298035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9FF-4862-9DF0-57ED63481CAA}"/>
            </c:ext>
          </c:extLst>
        </c:ser>
        <c:dLbls>
          <c:showLegendKey val="0"/>
          <c:showVal val="0"/>
          <c:showCatName val="0"/>
          <c:showSerName val="0"/>
          <c:showPercent val="0"/>
          <c:showBubbleSize val="0"/>
        </c:dLbls>
        <c:marker val="1"/>
        <c:smooth val="0"/>
        <c:axId val="298026808"/>
        <c:axId val="298035384"/>
      </c:lineChart>
      <c:dateAx>
        <c:axId val="298026808"/>
        <c:scaling>
          <c:orientation val="minMax"/>
        </c:scaling>
        <c:delete val="1"/>
        <c:axPos val="b"/>
        <c:numFmt formatCode="ge" sourceLinked="1"/>
        <c:majorTickMark val="none"/>
        <c:minorTickMark val="none"/>
        <c:tickLblPos val="none"/>
        <c:crossAx val="298035384"/>
        <c:crosses val="autoZero"/>
        <c:auto val="1"/>
        <c:lblOffset val="100"/>
        <c:baseTimeUnit val="years"/>
      </c:dateAx>
      <c:valAx>
        <c:axId val="298035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026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A1B-4CDA-914D-DF924A8465F5}"/>
            </c:ext>
          </c:extLst>
        </c:ser>
        <c:dLbls>
          <c:showLegendKey val="0"/>
          <c:showVal val="0"/>
          <c:showCatName val="0"/>
          <c:showSerName val="0"/>
          <c:showPercent val="0"/>
          <c:showBubbleSize val="0"/>
        </c:dLbls>
        <c:gapWidth val="150"/>
        <c:axId val="298067208"/>
        <c:axId val="29807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A1B-4CDA-914D-DF924A8465F5}"/>
            </c:ext>
          </c:extLst>
        </c:ser>
        <c:dLbls>
          <c:showLegendKey val="0"/>
          <c:showVal val="0"/>
          <c:showCatName val="0"/>
          <c:showSerName val="0"/>
          <c:showPercent val="0"/>
          <c:showBubbleSize val="0"/>
        </c:dLbls>
        <c:marker val="1"/>
        <c:smooth val="0"/>
        <c:axId val="298067208"/>
        <c:axId val="298075808"/>
      </c:lineChart>
      <c:dateAx>
        <c:axId val="298067208"/>
        <c:scaling>
          <c:orientation val="minMax"/>
        </c:scaling>
        <c:delete val="1"/>
        <c:axPos val="b"/>
        <c:numFmt formatCode="ge" sourceLinked="1"/>
        <c:majorTickMark val="none"/>
        <c:minorTickMark val="none"/>
        <c:tickLblPos val="none"/>
        <c:crossAx val="298075808"/>
        <c:crosses val="autoZero"/>
        <c:auto val="1"/>
        <c:lblOffset val="100"/>
        <c:baseTimeUnit val="years"/>
      </c:dateAx>
      <c:valAx>
        <c:axId val="29807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067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F09-4FCC-8E24-D8AB2B57EEFD}"/>
            </c:ext>
          </c:extLst>
        </c:ser>
        <c:dLbls>
          <c:showLegendKey val="0"/>
          <c:showVal val="0"/>
          <c:showCatName val="0"/>
          <c:showSerName val="0"/>
          <c:showPercent val="0"/>
          <c:showBubbleSize val="0"/>
        </c:dLbls>
        <c:gapWidth val="150"/>
        <c:axId val="298078552"/>
        <c:axId val="298078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F09-4FCC-8E24-D8AB2B57EEFD}"/>
            </c:ext>
          </c:extLst>
        </c:ser>
        <c:dLbls>
          <c:showLegendKey val="0"/>
          <c:showVal val="0"/>
          <c:showCatName val="0"/>
          <c:showSerName val="0"/>
          <c:showPercent val="0"/>
          <c:showBubbleSize val="0"/>
        </c:dLbls>
        <c:marker val="1"/>
        <c:smooth val="0"/>
        <c:axId val="298078552"/>
        <c:axId val="298078944"/>
      </c:lineChart>
      <c:dateAx>
        <c:axId val="298078552"/>
        <c:scaling>
          <c:orientation val="minMax"/>
        </c:scaling>
        <c:delete val="1"/>
        <c:axPos val="b"/>
        <c:numFmt formatCode="ge" sourceLinked="1"/>
        <c:majorTickMark val="none"/>
        <c:minorTickMark val="none"/>
        <c:tickLblPos val="none"/>
        <c:crossAx val="298078944"/>
        <c:crosses val="autoZero"/>
        <c:auto val="1"/>
        <c:lblOffset val="100"/>
        <c:baseTimeUnit val="years"/>
      </c:dateAx>
      <c:valAx>
        <c:axId val="29807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078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E95-4DAD-8347-C61C22C56E4E}"/>
            </c:ext>
          </c:extLst>
        </c:ser>
        <c:dLbls>
          <c:showLegendKey val="0"/>
          <c:showVal val="0"/>
          <c:showCatName val="0"/>
          <c:showSerName val="0"/>
          <c:showPercent val="0"/>
          <c:showBubbleSize val="0"/>
        </c:dLbls>
        <c:gapWidth val="150"/>
        <c:axId val="298115392"/>
        <c:axId val="298115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E95-4DAD-8347-C61C22C56E4E}"/>
            </c:ext>
          </c:extLst>
        </c:ser>
        <c:dLbls>
          <c:showLegendKey val="0"/>
          <c:showVal val="0"/>
          <c:showCatName val="0"/>
          <c:showSerName val="0"/>
          <c:showPercent val="0"/>
          <c:showBubbleSize val="0"/>
        </c:dLbls>
        <c:marker val="1"/>
        <c:smooth val="0"/>
        <c:axId val="298115392"/>
        <c:axId val="298115784"/>
      </c:lineChart>
      <c:dateAx>
        <c:axId val="298115392"/>
        <c:scaling>
          <c:orientation val="minMax"/>
        </c:scaling>
        <c:delete val="1"/>
        <c:axPos val="b"/>
        <c:numFmt formatCode="ge" sourceLinked="1"/>
        <c:majorTickMark val="none"/>
        <c:minorTickMark val="none"/>
        <c:tickLblPos val="none"/>
        <c:crossAx val="298115784"/>
        <c:crosses val="autoZero"/>
        <c:auto val="1"/>
        <c:lblOffset val="100"/>
        <c:baseTimeUnit val="years"/>
      </c:dateAx>
      <c:valAx>
        <c:axId val="298115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11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1222.23</c:v>
                </c:pt>
                <c:pt idx="1">
                  <c:v>1201.97</c:v>
                </c:pt>
                <c:pt idx="2">
                  <c:v>1166.08</c:v>
                </c:pt>
                <c:pt idx="3">
                  <c:v>1182.51</c:v>
                </c:pt>
                <c:pt idx="4">
                  <c:v>1104.1500000000001</c:v>
                </c:pt>
              </c:numCache>
            </c:numRef>
          </c:val>
          <c:extLst xmlns:c16r2="http://schemas.microsoft.com/office/drawing/2015/06/chart">
            <c:ext xmlns:c16="http://schemas.microsoft.com/office/drawing/2014/chart" uri="{C3380CC4-5D6E-409C-BE32-E72D297353CC}">
              <c16:uniqueId val="{00000000-FB61-40F6-AAC1-8EE2C0EE9606}"/>
            </c:ext>
          </c:extLst>
        </c:ser>
        <c:dLbls>
          <c:showLegendKey val="0"/>
          <c:showVal val="0"/>
          <c:showCatName val="0"/>
          <c:showSerName val="0"/>
          <c:showPercent val="0"/>
          <c:showBubbleSize val="0"/>
        </c:dLbls>
        <c:gapWidth val="150"/>
        <c:axId val="298116960"/>
        <c:axId val="298117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1167.7</c:v>
                </c:pt>
                <c:pt idx="1">
                  <c:v>1228.58</c:v>
                </c:pt>
                <c:pt idx="2">
                  <c:v>1280.18</c:v>
                </c:pt>
                <c:pt idx="3">
                  <c:v>1346.23</c:v>
                </c:pt>
                <c:pt idx="4">
                  <c:v>1295.06</c:v>
                </c:pt>
              </c:numCache>
            </c:numRef>
          </c:val>
          <c:smooth val="0"/>
          <c:extLst xmlns:c16r2="http://schemas.microsoft.com/office/drawing/2015/06/chart">
            <c:ext xmlns:c16="http://schemas.microsoft.com/office/drawing/2014/chart" uri="{C3380CC4-5D6E-409C-BE32-E72D297353CC}">
              <c16:uniqueId val="{00000001-FB61-40F6-AAC1-8EE2C0EE9606}"/>
            </c:ext>
          </c:extLst>
        </c:ser>
        <c:dLbls>
          <c:showLegendKey val="0"/>
          <c:showVal val="0"/>
          <c:showCatName val="0"/>
          <c:showSerName val="0"/>
          <c:showPercent val="0"/>
          <c:showBubbleSize val="0"/>
        </c:dLbls>
        <c:marker val="1"/>
        <c:smooth val="0"/>
        <c:axId val="298116960"/>
        <c:axId val="298117352"/>
      </c:lineChart>
      <c:dateAx>
        <c:axId val="298116960"/>
        <c:scaling>
          <c:orientation val="minMax"/>
        </c:scaling>
        <c:delete val="1"/>
        <c:axPos val="b"/>
        <c:numFmt formatCode="ge" sourceLinked="1"/>
        <c:majorTickMark val="none"/>
        <c:minorTickMark val="none"/>
        <c:tickLblPos val="none"/>
        <c:crossAx val="298117352"/>
        <c:crosses val="autoZero"/>
        <c:auto val="1"/>
        <c:lblOffset val="100"/>
        <c:baseTimeUnit val="years"/>
      </c:dateAx>
      <c:valAx>
        <c:axId val="298117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11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54.26</c:v>
                </c:pt>
                <c:pt idx="1">
                  <c:v>52.25</c:v>
                </c:pt>
                <c:pt idx="2">
                  <c:v>44.39</c:v>
                </c:pt>
                <c:pt idx="3">
                  <c:v>46.5</c:v>
                </c:pt>
                <c:pt idx="4">
                  <c:v>42.15</c:v>
                </c:pt>
              </c:numCache>
            </c:numRef>
          </c:val>
          <c:extLst xmlns:c16r2="http://schemas.microsoft.com/office/drawing/2015/06/chart">
            <c:ext xmlns:c16="http://schemas.microsoft.com/office/drawing/2014/chart" uri="{C3380CC4-5D6E-409C-BE32-E72D297353CC}">
              <c16:uniqueId val="{00000000-3C10-44FD-B9A1-7F7EBC0D574F}"/>
            </c:ext>
          </c:extLst>
        </c:ser>
        <c:dLbls>
          <c:showLegendKey val="0"/>
          <c:showVal val="0"/>
          <c:showCatName val="0"/>
          <c:showSerName val="0"/>
          <c:showPercent val="0"/>
          <c:showBubbleSize val="0"/>
        </c:dLbls>
        <c:gapWidth val="150"/>
        <c:axId val="298118136"/>
        <c:axId val="29653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54.43</c:v>
                </c:pt>
                <c:pt idx="1">
                  <c:v>53.81</c:v>
                </c:pt>
                <c:pt idx="2">
                  <c:v>53.62</c:v>
                </c:pt>
                <c:pt idx="3">
                  <c:v>53.41</c:v>
                </c:pt>
                <c:pt idx="4">
                  <c:v>53.29</c:v>
                </c:pt>
              </c:numCache>
            </c:numRef>
          </c:val>
          <c:smooth val="0"/>
          <c:extLst xmlns:c16r2="http://schemas.microsoft.com/office/drawing/2015/06/chart">
            <c:ext xmlns:c16="http://schemas.microsoft.com/office/drawing/2014/chart" uri="{C3380CC4-5D6E-409C-BE32-E72D297353CC}">
              <c16:uniqueId val="{00000001-3C10-44FD-B9A1-7F7EBC0D574F}"/>
            </c:ext>
          </c:extLst>
        </c:ser>
        <c:dLbls>
          <c:showLegendKey val="0"/>
          <c:showVal val="0"/>
          <c:showCatName val="0"/>
          <c:showSerName val="0"/>
          <c:showPercent val="0"/>
          <c:showBubbleSize val="0"/>
        </c:dLbls>
        <c:marker val="1"/>
        <c:smooth val="0"/>
        <c:axId val="298118136"/>
        <c:axId val="296537184"/>
      </c:lineChart>
      <c:dateAx>
        <c:axId val="298118136"/>
        <c:scaling>
          <c:orientation val="minMax"/>
        </c:scaling>
        <c:delete val="1"/>
        <c:axPos val="b"/>
        <c:numFmt formatCode="ge" sourceLinked="1"/>
        <c:majorTickMark val="none"/>
        <c:minorTickMark val="none"/>
        <c:tickLblPos val="none"/>
        <c:crossAx val="296537184"/>
        <c:crosses val="autoZero"/>
        <c:auto val="1"/>
        <c:lblOffset val="100"/>
        <c:baseTimeUnit val="years"/>
      </c:dateAx>
      <c:valAx>
        <c:axId val="29653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118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258.14999999999998</c:v>
                </c:pt>
                <c:pt idx="1">
                  <c:v>274.07</c:v>
                </c:pt>
                <c:pt idx="2">
                  <c:v>322.12</c:v>
                </c:pt>
                <c:pt idx="3">
                  <c:v>306.61</c:v>
                </c:pt>
                <c:pt idx="4">
                  <c:v>337.28</c:v>
                </c:pt>
              </c:numCache>
            </c:numRef>
          </c:val>
          <c:extLst xmlns:c16r2="http://schemas.microsoft.com/office/drawing/2015/06/chart">
            <c:ext xmlns:c16="http://schemas.microsoft.com/office/drawing/2014/chart" uri="{C3380CC4-5D6E-409C-BE32-E72D297353CC}">
              <c16:uniqueId val="{00000000-C82F-40C5-8E43-17025A990F95}"/>
            </c:ext>
          </c:extLst>
        </c:ser>
        <c:dLbls>
          <c:showLegendKey val="0"/>
          <c:showVal val="0"/>
          <c:showCatName val="0"/>
          <c:showSerName val="0"/>
          <c:showPercent val="0"/>
          <c:showBubbleSize val="0"/>
        </c:dLbls>
        <c:gapWidth val="150"/>
        <c:axId val="298078160"/>
        <c:axId val="298077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279.8</c:v>
                </c:pt>
                <c:pt idx="1">
                  <c:v>284.64999999999998</c:v>
                </c:pt>
                <c:pt idx="2">
                  <c:v>287.7</c:v>
                </c:pt>
                <c:pt idx="3">
                  <c:v>277.39999999999998</c:v>
                </c:pt>
                <c:pt idx="4">
                  <c:v>259.02</c:v>
                </c:pt>
              </c:numCache>
            </c:numRef>
          </c:val>
          <c:smooth val="0"/>
          <c:extLst xmlns:c16r2="http://schemas.microsoft.com/office/drawing/2015/06/chart">
            <c:ext xmlns:c16="http://schemas.microsoft.com/office/drawing/2014/chart" uri="{C3380CC4-5D6E-409C-BE32-E72D297353CC}">
              <c16:uniqueId val="{00000001-C82F-40C5-8E43-17025A990F95}"/>
            </c:ext>
          </c:extLst>
        </c:ser>
        <c:dLbls>
          <c:showLegendKey val="0"/>
          <c:showVal val="0"/>
          <c:showCatName val="0"/>
          <c:showSerName val="0"/>
          <c:showPercent val="0"/>
          <c:showBubbleSize val="0"/>
        </c:dLbls>
        <c:marker val="1"/>
        <c:smooth val="0"/>
        <c:axId val="298078160"/>
        <c:axId val="298077768"/>
      </c:lineChart>
      <c:dateAx>
        <c:axId val="298078160"/>
        <c:scaling>
          <c:orientation val="minMax"/>
        </c:scaling>
        <c:delete val="1"/>
        <c:axPos val="b"/>
        <c:numFmt formatCode="ge" sourceLinked="1"/>
        <c:majorTickMark val="none"/>
        <c:minorTickMark val="none"/>
        <c:tickLblPos val="none"/>
        <c:crossAx val="298077768"/>
        <c:crosses val="autoZero"/>
        <c:auto val="1"/>
        <c:lblOffset val="100"/>
        <c:baseTimeUnit val="years"/>
      </c:dateAx>
      <c:valAx>
        <c:axId val="298077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07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37"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鳥取県　倉吉市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D2</v>
      </c>
      <c r="X8" s="72"/>
      <c r="Y8" s="72"/>
      <c r="Z8" s="72"/>
      <c r="AA8" s="72"/>
      <c r="AB8" s="72"/>
      <c r="AC8" s="72"/>
      <c r="AD8" s="72" t="str">
        <f>データ!$M$6</f>
        <v>非設置</v>
      </c>
      <c r="AE8" s="72"/>
      <c r="AF8" s="72"/>
      <c r="AG8" s="72"/>
      <c r="AH8" s="72"/>
      <c r="AI8" s="72"/>
      <c r="AJ8" s="72"/>
      <c r="AK8" s="2"/>
      <c r="AL8" s="66">
        <f>データ!$R$6</f>
        <v>47755</v>
      </c>
      <c r="AM8" s="66"/>
      <c r="AN8" s="66"/>
      <c r="AO8" s="66"/>
      <c r="AP8" s="66"/>
      <c r="AQ8" s="66"/>
      <c r="AR8" s="66"/>
      <c r="AS8" s="66"/>
      <c r="AT8" s="65">
        <f>データ!$S$6</f>
        <v>272.06</v>
      </c>
      <c r="AU8" s="65"/>
      <c r="AV8" s="65"/>
      <c r="AW8" s="65"/>
      <c r="AX8" s="65"/>
      <c r="AY8" s="65"/>
      <c r="AZ8" s="65"/>
      <c r="BA8" s="65"/>
      <c r="BB8" s="65">
        <f>データ!$T$6</f>
        <v>175.53</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11.56</v>
      </c>
      <c r="Q10" s="65"/>
      <c r="R10" s="65"/>
      <c r="S10" s="65"/>
      <c r="T10" s="65"/>
      <c r="U10" s="65"/>
      <c r="V10" s="65"/>
      <c r="W10" s="66">
        <f>データ!$Q$6</f>
        <v>2312</v>
      </c>
      <c r="X10" s="66"/>
      <c r="Y10" s="66"/>
      <c r="Z10" s="66"/>
      <c r="AA10" s="66"/>
      <c r="AB10" s="66"/>
      <c r="AC10" s="66"/>
      <c r="AD10" s="2"/>
      <c r="AE10" s="2"/>
      <c r="AF10" s="2"/>
      <c r="AG10" s="2"/>
      <c r="AH10" s="2"/>
      <c r="AI10" s="2"/>
      <c r="AJ10" s="2"/>
      <c r="AK10" s="2"/>
      <c r="AL10" s="66">
        <f>データ!$U$6</f>
        <v>5492</v>
      </c>
      <c r="AM10" s="66"/>
      <c r="AN10" s="66"/>
      <c r="AO10" s="66"/>
      <c r="AP10" s="66"/>
      <c r="AQ10" s="66"/>
      <c r="AR10" s="66"/>
      <c r="AS10" s="66"/>
      <c r="AT10" s="65">
        <f>データ!$V$6</f>
        <v>29.3</v>
      </c>
      <c r="AU10" s="65"/>
      <c r="AV10" s="65"/>
      <c r="AW10" s="65"/>
      <c r="AX10" s="65"/>
      <c r="AY10" s="65"/>
      <c r="AZ10" s="65"/>
      <c r="BA10" s="65"/>
      <c r="BB10" s="65">
        <f>データ!$W$6</f>
        <v>187.44</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23</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24</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25</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3" t="s">
        <v>123</v>
      </c>
      <c r="BM16" s="84"/>
      <c r="BN16" s="84"/>
      <c r="BO16" s="84"/>
      <c r="BP16" s="84"/>
      <c r="BQ16" s="84"/>
      <c r="BR16" s="84"/>
      <c r="BS16" s="84"/>
      <c r="BT16" s="84"/>
      <c r="BU16" s="84"/>
      <c r="BV16" s="84"/>
      <c r="BW16" s="84"/>
      <c r="BX16" s="84"/>
      <c r="BY16" s="84"/>
      <c r="BZ16" s="8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3"/>
      <c r="BM17" s="84"/>
      <c r="BN17" s="84"/>
      <c r="BO17" s="84"/>
      <c r="BP17" s="84"/>
      <c r="BQ17" s="84"/>
      <c r="BR17" s="84"/>
      <c r="BS17" s="84"/>
      <c r="BT17" s="84"/>
      <c r="BU17" s="84"/>
      <c r="BV17" s="84"/>
      <c r="BW17" s="84"/>
      <c r="BX17" s="84"/>
      <c r="BY17" s="84"/>
      <c r="BZ17" s="8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3"/>
      <c r="BM18" s="84"/>
      <c r="BN18" s="84"/>
      <c r="BO18" s="84"/>
      <c r="BP18" s="84"/>
      <c r="BQ18" s="84"/>
      <c r="BR18" s="84"/>
      <c r="BS18" s="84"/>
      <c r="BT18" s="84"/>
      <c r="BU18" s="84"/>
      <c r="BV18" s="84"/>
      <c r="BW18" s="84"/>
      <c r="BX18" s="84"/>
      <c r="BY18" s="84"/>
      <c r="BZ18" s="8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3"/>
      <c r="BM19" s="84"/>
      <c r="BN19" s="84"/>
      <c r="BO19" s="84"/>
      <c r="BP19" s="84"/>
      <c r="BQ19" s="84"/>
      <c r="BR19" s="84"/>
      <c r="BS19" s="84"/>
      <c r="BT19" s="84"/>
      <c r="BU19" s="84"/>
      <c r="BV19" s="84"/>
      <c r="BW19" s="84"/>
      <c r="BX19" s="84"/>
      <c r="BY19" s="84"/>
      <c r="BZ19" s="8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3"/>
      <c r="BM20" s="84"/>
      <c r="BN20" s="84"/>
      <c r="BO20" s="84"/>
      <c r="BP20" s="84"/>
      <c r="BQ20" s="84"/>
      <c r="BR20" s="84"/>
      <c r="BS20" s="84"/>
      <c r="BT20" s="84"/>
      <c r="BU20" s="84"/>
      <c r="BV20" s="84"/>
      <c r="BW20" s="84"/>
      <c r="BX20" s="84"/>
      <c r="BY20" s="84"/>
      <c r="BZ20" s="8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3"/>
      <c r="BM21" s="84"/>
      <c r="BN21" s="84"/>
      <c r="BO21" s="84"/>
      <c r="BP21" s="84"/>
      <c r="BQ21" s="84"/>
      <c r="BR21" s="84"/>
      <c r="BS21" s="84"/>
      <c r="BT21" s="84"/>
      <c r="BU21" s="84"/>
      <c r="BV21" s="84"/>
      <c r="BW21" s="84"/>
      <c r="BX21" s="84"/>
      <c r="BY21" s="84"/>
      <c r="BZ21" s="8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3"/>
      <c r="BM22" s="84"/>
      <c r="BN22" s="84"/>
      <c r="BO22" s="84"/>
      <c r="BP22" s="84"/>
      <c r="BQ22" s="84"/>
      <c r="BR22" s="84"/>
      <c r="BS22" s="84"/>
      <c r="BT22" s="84"/>
      <c r="BU22" s="84"/>
      <c r="BV22" s="84"/>
      <c r="BW22" s="84"/>
      <c r="BX22" s="84"/>
      <c r="BY22" s="84"/>
      <c r="BZ22" s="8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3"/>
      <c r="BM23" s="84"/>
      <c r="BN23" s="84"/>
      <c r="BO23" s="84"/>
      <c r="BP23" s="84"/>
      <c r="BQ23" s="84"/>
      <c r="BR23" s="84"/>
      <c r="BS23" s="84"/>
      <c r="BT23" s="84"/>
      <c r="BU23" s="84"/>
      <c r="BV23" s="84"/>
      <c r="BW23" s="84"/>
      <c r="BX23" s="84"/>
      <c r="BY23" s="84"/>
      <c r="BZ23" s="8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3"/>
      <c r="BM24" s="84"/>
      <c r="BN24" s="84"/>
      <c r="BO24" s="84"/>
      <c r="BP24" s="84"/>
      <c r="BQ24" s="84"/>
      <c r="BR24" s="84"/>
      <c r="BS24" s="84"/>
      <c r="BT24" s="84"/>
      <c r="BU24" s="84"/>
      <c r="BV24" s="84"/>
      <c r="BW24" s="84"/>
      <c r="BX24" s="84"/>
      <c r="BY24" s="84"/>
      <c r="BZ24" s="8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3"/>
      <c r="BM25" s="84"/>
      <c r="BN25" s="84"/>
      <c r="BO25" s="84"/>
      <c r="BP25" s="84"/>
      <c r="BQ25" s="84"/>
      <c r="BR25" s="84"/>
      <c r="BS25" s="84"/>
      <c r="BT25" s="84"/>
      <c r="BU25" s="84"/>
      <c r="BV25" s="84"/>
      <c r="BW25" s="84"/>
      <c r="BX25" s="84"/>
      <c r="BY25" s="84"/>
      <c r="BZ25" s="8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3"/>
      <c r="BM26" s="84"/>
      <c r="BN26" s="84"/>
      <c r="BO26" s="84"/>
      <c r="BP26" s="84"/>
      <c r="BQ26" s="84"/>
      <c r="BR26" s="84"/>
      <c r="BS26" s="84"/>
      <c r="BT26" s="84"/>
      <c r="BU26" s="84"/>
      <c r="BV26" s="84"/>
      <c r="BW26" s="84"/>
      <c r="BX26" s="84"/>
      <c r="BY26" s="84"/>
      <c r="BZ26" s="8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3"/>
      <c r="BM27" s="84"/>
      <c r="BN27" s="84"/>
      <c r="BO27" s="84"/>
      <c r="BP27" s="84"/>
      <c r="BQ27" s="84"/>
      <c r="BR27" s="84"/>
      <c r="BS27" s="84"/>
      <c r="BT27" s="84"/>
      <c r="BU27" s="84"/>
      <c r="BV27" s="84"/>
      <c r="BW27" s="84"/>
      <c r="BX27" s="84"/>
      <c r="BY27" s="84"/>
      <c r="BZ27" s="8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3"/>
      <c r="BM28" s="84"/>
      <c r="BN28" s="84"/>
      <c r="BO28" s="84"/>
      <c r="BP28" s="84"/>
      <c r="BQ28" s="84"/>
      <c r="BR28" s="84"/>
      <c r="BS28" s="84"/>
      <c r="BT28" s="84"/>
      <c r="BU28" s="84"/>
      <c r="BV28" s="84"/>
      <c r="BW28" s="84"/>
      <c r="BX28" s="84"/>
      <c r="BY28" s="84"/>
      <c r="BZ28" s="8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3"/>
      <c r="BM29" s="84"/>
      <c r="BN29" s="84"/>
      <c r="BO29" s="84"/>
      <c r="BP29" s="84"/>
      <c r="BQ29" s="84"/>
      <c r="BR29" s="84"/>
      <c r="BS29" s="84"/>
      <c r="BT29" s="84"/>
      <c r="BU29" s="84"/>
      <c r="BV29" s="84"/>
      <c r="BW29" s="84"/>
      <c r="BX29" s="84"/>
      <c r="BY29" s="84"/>
      <c r="BZ29" s="8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3"/>
      <c r="BM30" s="84"/>
      <c r="BN30" s="84"/>
      <c r="BO30" s="84"/>
      <c r="BP30" s="84"/>
      <c r="BQ30" s="84"/>
      <c r="BR30" s="84"/>
      <c r="BS30" s="84"/>
      <c r="BT30" s="84"/>
      <c r="BU30" s="84"/>
      <c r="BV30" s="84"/>
      <c r="BW30" s="84"/>
      <c r="BX30" s="84"/>
      <c r="BY30" s="84"/>
      <c r="BZ30" s="8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3"/>
      <c r="BM31" s="84"/>
      <c r="BN31" s="84"/>
      <c r="BO31" s="84"/>
      <c r="BP31" s="84"/>
      <c r="BQ31" s="84"/>
      <c r="BR31" s="84"/>
      <c r="BS31" s="84"/>
      <c r="BT31" s="84"/>
      <c r="BU31" s="84"/>
      <c r="BV31" s="84"/>
      <c r="BW31" s="84"/>
      <c r="BX31" s="84"/>
      <c r="BY31" s="84"/>
      <c r="BZ31" s="8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3"/>
      <c r="BM32" s="84"/>
      <c r="BN32" s="84"/>
      <c r="BO32" s="84"/>
      <c r="BP32" s="84"/>
      <c r="BQ32" s="84"/>
      <c r="BR32" s="84"/>
      <c r="BS32" s="84"/>
      <c r="BT32" s="84"/>
      <c r="BU32" s="84"/>
      <c r="BV32" s="84"/>
      <c r="BW32" s="84"/>
      <c r="BX32" s="84"/>
      <c r="BY32" s="84"/>
      <c r="BZ32" s="8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3"/>
      <c r="BM33" s="84"/>
      <c r="BN33" s="84"/>
      <c r="BO33" s="84"/>
      <c r="BP33" s="84"/>
      <c r="BQ33" s="84"/>
      <c r="BR33" s="84"/>
      <c r="BS33" s="84"/>
      <c r="BT33" s="84"/>
      <c r="BU33" s="84"/>
      <c r="BV33" s="84"/>
      <c r="BW33" s="84"/>
      <c r="BX33" s="84"/>
      <c r="BY33" s="84"/>
      <c r="BZ33" s="85"/>
    </row>
    <row r="34" spans="1:78" ht="13.5" customHeight="1" x14ac:dyDescent="0.15">
      <c r="A34" s="2"/>
      <c r="B34" s="16"/>
      <c r="C34" s="54" t="s">
        <v>26</v>
      </c>
      <c r="D34" s="54"/>
      <c r="E34" s="54"/>
      <c r="F34" s="54"/>
      <c r="G34" s="54"/>
      <c r="H34" s="54"/>
      <c r="I34" s="54"/>
      <c r="J34" s="54"/>
      <c r="K34" s="54"/>
      <c r="L34" s="54"/>
      <c r="M34" s="54"/>
      <c r="N34" s="54"/>
      <c r="O34" s="54"/>
      <c r="P34" s="54"/>
      <c r="Q34" s="19"/>
      <c r="R34" s="54" t="s">
        <v>27</v>
      </c>
      <c r="S34" s="54"/>
      <c r="T34" s="54"/>
      <c r="U34" s="54"/>
      <c r="V34" s="54"/>
      <c r="W34" s="54"/>
      <c r="X34" s="54"/>
      <c r="Y34" s="54"/>
      <c r="Z34" s="54"/>
      <c r="AA34" s="54"/>
      <c r="AB34" s="54"/>
      <c r="AC34" s="54"/>
      <c r="AD34" s="54"/>
      <c r="AE34" s="54"/>
      <c r="AF34" s="19"/>
      <c r="AG34" s="54" t="s">
        <v>28</v>
      </c>
      <c r="AH34" s="54"/>
      <c r="AI34" s="54"/>
      <c r="AJ34" s="54"/>
      <c r="AK34" s="54"/>
      <c r="AL34" s="54"/>
      <c r="AM34" s="54"/>
      <c r="AN34" s="54"/>
      <c r="AO34" s="54"/>
      <c r="AP34" s="54"/>
      <c r="AQ34" s="54"/>
      <c r="AR34" s="54"/>
      <c r="AS34" s="54"/>
      <c r="AT34" s="54"/>
      <c r="AU34" s="19"/>
      <c r="AV34" s="54" t="s">
        <v>29</v>
      </c>
      <c r="AW34" s="54"/>
      <c r="AX34" s="54"/>
      <c r="AY34" s="54"/>
      <c r="AZ34" s="54"/>
      <c r="BA34" s="54"/>
      <c r="BB34" s="54"/>
      <c r="BC34" s="54"/>
      <c r="BD34" s="54"/>
      <c r="BE34" s="54"/>
      <c r="BF34" s="54"/>
      <c r="BG34" s="54"/>
      <c r="BH34" s="54"/>
      <c r="BI34" s="54"/>
      <c r="BJ34" s="18"/>
      <c r="BK34" s="2"/>
      <c r="BL34" s="83"/>
      <c r="BM34" s="84"/>
      <c r="BN34" s="84"/>
      <c r="BO34" s="84"/>
      <c r="BP34" s="84"/>
      <c r="BQ34" s="84"/>
      <c r="BR34" s="84"/>
      <c r="BS34" s="84"/>
      <c r="BT34" s="84"/>
      <c r="BU34" s="84"/>
      <c r="BV34" s="84"/>
      <c r="BW34" s="84"/>
      <c r="BX34" s="84"/>
      <c r="BY34" s="84"/>
      <c r="BZ34" s="85"/>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83"/>
      <c r="BM35" s="84"/>
      <c r="BN35" s="84"/>
      <c r="BO35" s="84"/>
      <c r="BP35" s="84"/>
      <c r="BQ35" s="84"/>
      <c r="BR35" s="84"/>
      <c r="BS35" s="84"/>
      <c r="BT35" s="84"/>
      <c r="BU35" s="84"/>
      <c r="BV35" s="84"/>
      <c r="BW35" s="84"/>
      <c r="BX35" s="84"/>
      <c r="BY35" s="84"/>
      <c r="BZ35" s="8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3"/>
      <c r="BM36" s="84"/>
      <c r="BN36" s="84"/>
      <c r="BO36" s="84"/>
      <c r="BP36" s="84"/>
      <c r="BQ36" s="84"/>
      <c r="BR36" s="84"/>
      <c r="BS36" s="84"/>
      <c r="BT36" s="84"/>
      <c r="BU36" s="84"/>
      <c r="BV36" s="84"/>
      <c r="BW36" s="84"/>
      <c r="BX36" s="84"/>
      <c r="BY36" s="84"/>
      <c r="BZ36" s="8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3"/>
      <c r="BM37" s="84"/>
      <c r="BN37" s="84"/>
      <c r="BO37" s="84"/>
      <c r="BP37" s="84"/>
      <c r="BQ37" s="84"/>
      <c r="BR37" s="84"/>
      <c r="BS37" s="84"/>
      <c r="BT37" s="84"/>
      <c r="BU37" s="84"/>
      <c r="BV37" s="84"/>
      <c r="BW37" s="84"/>
      <c r="BX37" s="84"/>
      <c r="BY37" s="84"/>
      <c r="BZ37" s="8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3"/>
      <c r="BM38" s="84"/>
      <c r="BN38" s="84"/>
      <c r="BO38" s="84"/>
      <c r="BP38" s="84"/>
      <c r="BQ38" s="84"/>
      <c r="BR38" s="84"/>
      <c r="BS38" s="84"/>
      <c r="BT38" s="84"/>
      <c r="BU38" s="84"/>
      <c r="BV38" s="84"/>
      <c r="BW38" s="84"/>
      <c r="BX38" s="84"/>
      <c r="BY38" s="84"/>
      <c r="BZ38" s="8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3"/>
      <c r="BM39" s="84"/>
      <c r="BN39" s="84"/>
      <c r="BO39" s="84"/>
      <c r="BP39" s="84"/>
      <c r="BQ39" s="84"/>
      <c r="BR39" s="84"/>
      <c r="BS39" s="84"/>
      <c r="BT39" s="84"/>
      <c r="BU39" s="84"/>
      <c r="BV39" s="84"/>
      <c r="BW39" s="84"/>
      <c r="BX39" s="84"/>
      <c r="BY39" s="84"/>
      <c r="BZ39" s="8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3"/>
      <c r="BM40" s="84"/>
      <c r="BN40" s="84"/>
      <c r="BO40" s="84"/>
      <c r="BP40" s="84"/>
      <c r="BQ40" s="84"/>
      <c r="BR40" s="84"/>
      <c r="BS40" s="84"/>
      <c r="BT40" s="84"/>
      <c r="BU40" s="84"/>
      <c r="BV40" s="84"/>
      <c r="BW40" s="84"/>
      <c r="BX40" s="84"/>
      <c r="BY40" s="84"/>
      <c r="BZ40" s="8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3"/>
      <c r="BM41" s="84"/>
      <c r="BN41" s="84"/>
      <c r="BO41" s="84"/>
      <c r="BP41" s="84"/>
      <c r="BQ41" s="84"/>
      <c r="BR41" s="84"/>
      <c r="BS41" s="84"/>
      <c r="BT41" s="84"/>
      <c r="BU41" s="84"/>
      <c r="BV41" s="84"/>
      <c r="BW41" s="84"/>
      <c r="BX41" s="84"/>
      <c r="BY41" s="84"/>
      <c r="BZ41" s="8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3"/>
      <c r="BM42" s="84"/>
      <c r="BN42" s="84"/>
      <c r="BO42" s="84"/>
      <c r="BP42" s="84"/>
      <c r="BQ42" s="84"/>
      <c r="BR42" s="84"/>
      <c r="BS42" s="84"/>
      <c r="BT42" s="84"/>
      <c r="BU42" s="84"/>
      <c r="BV42" s="84"/>
      <c r="BW42" s="84"/>
      <c r="BX42" s="84"/>
      <c r="BY42" s="84"/>
      <c r="BZ42" s="8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3"/>
      <c r="BM43" s="84"/>
      <c r="BN43" s="84"/>
      <c r="BO43" s="84"/>
      <c r="BP43" s="84"/>
      <c r="BQ43" s="84"/>
      <c r="BR43" s="84"/>
      <c r="BS43" s="84"/>
      <c r="BT43" s="84"/>
      <c r="BU43" s="84"/>
      <c r="BV43" s="84"/>
      <c r="BW43" s="84"/>
      <c r="BX43" s="84"/>
      <c r="BY43" s="84"/>
      <c r="BZ43" s="8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30</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31</v>
      </c>
      <c r="D56" s="54"/>
      <c r="E56" s="54"/>
      <c r="F56" s="54"/>
      <c r="G56" s="54"/>
      <c r="H56" s="54"/>
      <c r="I56" s="54"/>
      <c r="J56" s="54"/>
      <c r="K56" s="54"/>
      <c r="L56" s="54"/>
      <c r="M56" s="54"/>
      <c r="N56" s="54"/>
      <c r="O56" s="54"/>
      <c r="P56" s="54"/>
      <c r="Q56" s="19"/>
      <c r="R56" s="54" t="s">
        <v>32</v>
      </c>
      <c r="S56" s="54"/>
      <c r="T56" s="54"/>
      <c r="U56" s="54"/>
      <c r="V56" s="54"/>
      <c r="W56" s="54"/>
      <c r="X56" s="54"/>
      <c r="Y56" s="54"/>
      <c r="Z56" s="54"/>
      <c r="AA56" s="54"/>
      <c r="AB56" s="54"/>
      <c r="AC56" s="54"/>
      <c r="AD56" s="54"/>
      <c r="AE56" s="54"/>
      <c r="AF56" s="19"/>
      <c r="AG56" s="54" t="s">
        <v>33</v>
      </c>
      <c r="AH56" s="54"/>
      <c r="AI56" s="54"/>
      <c r="AJ56" s="54"/>
      <c r="AK56" s="54"/>
      <c r="AL56" s="54"/>
      <c r="AM56" s="54"/>
      <c r="AN56" s="54"/>
      <c r="AO56" s="54"/>
      <c r="AP56" s="54"/>
      <c r="AQ56" s="54"/>
      <c r="AR56" s="54"/>
      <c r="AS56" s="54"/>
      <c r="AT56" s="54"/>
      <c r="AU56" s="19"/>
      <c r="AV56" s="54" t="s">
        <v>34</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35</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36</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3" t="s">
        <v>122</v>
      </c>
      <c r="BM66" s="84"/>
      <c r="BN66" s="84"/>
      <c r="BO66" s="84"/>
      <c r="BP66" s="84"/>
      <c r="BQ66" s="84"/>
      <c r="BR66" s="84"/>
      <c r="BS66" s="84"/>
      <c r="BT66" s="84"/>
      <c r="BU66" s="84"/>
      <c r="BV66" s="84"/>
      <c r="BW66" s="84"/>
      <c r="BX66" s="84"/>
      <c r="BY66" s="84"/>
      <c r="BZ66" s="8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3"/>
      <c r="BM67" s="84"/>
      <c r="BN67" s="84"/>
      <c r="BO67" s="84"/>
      <c r="BP67" s="84"/>
      <c r="BQ67" s="84"/>
      <c r="BR67" s="84"/>
      <c r="BS67" s="84"/>
      <c r="BT67" s="84"/>
      <c r="BU67" s="84"/>
      <c r="BV67" s="84"/>
      <c r="BW67" s="84"/>
      <c r="BX67" s="84"/>
      <c r="BY67" s="84"/>
      <c r="BZ67" s="8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3"/>
      <c r="BM68" s="84"/>
      <c r="BN68" s="84"/>
      <c r="BO68" s="84"/>
      <c r="BP68" s="84"/>
      <c r="BQ68" s="84"/>
      <c r="BR68" s="84"/>
      <c r="BS68" s="84"/>
      <c r="BT68" s="84"/>
      <c r="BU68" s="84"/>
      <c r="BV68" s="84"/>
      <c r="BW68" s="84"/>
      <c r="BX68" s="84"/>
      <c r="BY68" s="84"/>
      <c r="BZ68" s="8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3"/>
      <c r="BM69" s="84"/>
      <c r="BN69" s="84"/>
      <c r="BO69" s="84"/>
      <c r="BP69" s="84"/>
      <c r="BQ69" s="84"/>
      <c r="BR69" s="84"/>
      <c r="BS69" s="84"/>
      <c r="BT69" s="84"/>
      <c r="BU69" s="84"/>
      <c r="BV69" s="84"/>
      <c r="BW69" s="84"/>
      <c r="BX69" s="84"/>
      <c r="BY69" s="84"/>
      <c r="BZ69" s="8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3"/>
      <c r="BM70" s="84"/>
      <c r="BN70" s="84"/>
      <c r="BO70" s="84"/>
      <c r="BP70" s="84"/>
      <c r="BQ70" s="84"/>
      <c r="BR70" s="84"/>
      <c r="BS70" s="84"/>
      <c r="BT70" s="84"/>
      <c r="BU70" s="84"/>
      <c r="BV70" s="84"/>
      <c r="BW70" s="84"/>
      <c r="BX70" s="84"/>
      <c r="BY70" s="84"/>
      <c r="BZ70" s="8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3"/>
      <c r="BM71" s="84"/>
      <c r="BN71" s="84"/>
      <c r="BO71" s="84"/>
      <c r="BP71" s="84"/>
      <c r="BQ71" s="84"/>
      <c r="BR71" s="84"/>
      <c r="BS71" s="84"/>
      <c r="BT71" s="84"/>
      <c r="BU71" s="84"/>
      <c r="BV71" s="84"/>
      <c r="BW71" s="84"/>
      <c r="BX71" s="84"/>
      <c r="BY71" s="84"/>
      <c r="BZ71" s="8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3"/>
      <c r="BM72" s="84"/>
      <c r="BN72" s="84"/>
      <c r="BO72" s="84"/>
      <c r="BP72" s="84"/>
      <c r="BQ72" s="84"/>
      <c r="BR72" s="84"/>
      <c r="BS72" s="84"/>
      <c r="BT72" s="84"/>
      <c r="BU72" s="84"/>
      <c r="BV72" s="84"/>
      <c r="BW72" s="84"/>
      <c r="BX72" s="84"/>
      <c r="BY72" s="84"/>
      <c r="BZ72" s="8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3"/>
      <c r="BM73" s="84"/>
      <c r="BN73" s="84"/>
      <c r="BO73" s="84"/>
      <c r="BP73" s="84"/>
      <c r="BQ73" s="84"/>
      <c r="BR73" s="84"/>
      <c r="BS73" s="84"/>
      <c r="BT73" s="84"/>
      <c r="BU73" s="84"/>
      <c r="BV73" s="84"/>
      <c r="BW73" s="84"/>
      <c r="BX73" s="84"/>
      <c r="BY73" s="84"/>
      <c r="BZ73" s="8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3"/>
      <c r="BM74" s="84"/>
      <c r="BN74" s="84"/>
      <c r="BO74" s="84"/>
      <c r="BP74" s="84"/>
      <c r="BQ74" s="84"/>
      <c r="BR74" s="84"/>
      <c r="BS74" s="84"/>
      <c r="BT74" s="84"/>
      <c r="BU74" s="84"/>
      <c r="BV74" s="84"/>
      <c r="BW74" s="84"/>
      <c r="BX74" s="84"/>
      <c r="BY74" s="84"/>
      <c r="BZ74" s="8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3"/>
      <c r="BM75" s="84"/>
      <c r="BN75" s="84"/>
      <c r="BO75" s="84"/>
      <c r="BP75" s="84"/>
      <c r="BQ75" s="84"/>
      <c r="BR75" s="84"/>
      <c r="BS75" s="84"/>
      <c r="BT75" s="84"/>
      <c r="BU75" s="84"/>
      <c r="BV75" s="84"/>
      <c r="BW75" s="84"/>
      <c r="BX75" s="84"/>
      <c r="BY75" s="84"/>
      <c r="BZ75" s="8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3"/>
      <c r="BM76" s="84"/>
      <c r="BN76" s="84"/>
      <c r="BO76" s="84"/>
      <c r="BP76" s="84"/>
      <c r="BQ76" s="84"/>
      <c r="BR76" s="84"/>
      <c r="BS76" s="84"/>
      <c r="BT76" s="84"/>
      <c r="BU76" s="84"/>
      <c r="BV76" s="84"/>
      <c r="BW76" s="84"/>
      <c r="BX76" s="84"/>
      <c r="BY76" s="84"/>
      <c r="BZ76" s="8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3"/>
      <c r="BM77" s="84"/>
      <c r="BN77" s="84"/>
      <c r="BO77" s="84"/>
      <c r="BP77" s="84"/>
      <c r="BQ77" s="84"/>
      <c r="BR77" s="84"/>
      <c r="BS77" s="84"/>
      <c r="BT77" s="84"/>
      <c r="BU77" s="84"/>
      <c r="BV77" s="84"/>
      <c r="BW77" s="84"/>
      <c r="BX77" s="84"/>
      <c r="BY77" s="84"/>
      <c r="BZ77" s="8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3"/>
      <c r="BM78" s="84"/>
      <c r="BN78" s="84"/>
      <c r="BO78" s="84"/>
      <c r="BP78" s="84"/>
      <c r="BQ78" s="84"/>
      <c r="BR78" s="84"/>
      <c r="BS78" s="84"/>
      <c r="BT78" s="84"/>
      <c r="BU78" s="84"/>
      <c r="BV78" s="84"/>
      <c r="BW78" s="84"/>
      <c r="BX78" s="84"/>
      <c r="BY78" s="84"/>
      <c r="BZ78" s="85"/>
    </row>
    <row r="79" spans="1:78" ht="13.5" customHeight="1" x14ac:dyDescent="0.15">
      <c r="A79" s="2"/>
      <c r="B79" s="16"/>
      <c r="C79" s="54" t="s">
        <v>37</v>
      </c>
      <c r="D79" s="54"/>
      <c r="E79" s="54"/>
      <c r="F79" s="54"/>
      <c r="G79" s="54"/>
      <c r="H79" s="54"/>
      <c r="I79" s="54"/>
      <c r="J79" s="54"/>
      <c r="K79" s="54"/>
      <c r="L79" s="54"/>
      <c r="M79" s="54"/>
      <c r="N79" s="54"/>
      <c r="O79" s="54"/>
      <c r="P79" s="54"/>
      <c r="Q79" s="54"/>
      <c r="R79" s="54"/>
      <c r="S79" s="54"/>
      <c r="T79" s="54"/>
      <c r="U79" s="19"/>
      <c r="V79" s="19"/>
      <c r="W79" s="54" t="s">
        <v>38</v>
      </c>
      <c r="X79" s="54"/>
      <c r="Y79" s="54"/>
      <c r="Z79" s="54"/>
      <c r="AA79" s="54"/>
      <c r="AB79" s="54"/>
      <c r="AC79" s="54"/>
      <c r="AD79" s="54"/>
      <c r="AE79" s="54"/>
      <c r="AF79" s="54"/>
      <c r="AG79" s="54"/>
      <c r="AH79" s="54"/>
      <c r="AI79" s="54"/>
      <c r="AJ79" s="54"/>
      <c r="AK79" s="54"/>
      <c r="AL79" s="54"/>
      <c r="AM79" s="54"/>
      <c r="AN79" s="54"/>
      <c r="AO79" s="19"/>
      <c r="AP79" s="19"/>
      <c r="AQ79" s="54" t="s">
        <v>39</v>
      </c>
      <c r="AR79" s="54"/>
      <c r="AS79" s="54"/>
      <c r="AT79" s="54"/>
      <c r="AU79" s="54"/>
      <c r="AV79" s="54"/>
      <c r="AW79" s="54"/>
      <c r="AX79" s="54"/>
      <c r="AY79" s="54"/>
      <c r="AZ79" s="54"/>
      <c r="BA79" s="54"/>
      <c r="BB79" s="54"/>
      <c r="BC79" s="54"/>
      <c r="BD79" s="54"/>
      <c r="BE79" s="54"/>
      <c r="BF79" s="54"/>
      <c r="BG79" s="54"/>
      <c r="BH79" s="54"/>
      <c r="BI79" s="17"/>
      <c r="BJ79" s="18"/>
      <c r="BK79" s="2"/>
      <c r="BL79" s="83"/>
      <c r="BM79" s="84"/>
      <c r="BN79" s="84"/>
      <c r="BO79" s="84"/>
      <c r="BP79" s="84"/>
      <c r="BQ79" s="84"/>
      <c r="BR79" s="84"/>
      <c r="BS79" s="84"/>
      <c r="BT79" s="84"/>
      <c r="BU79" s="84"/>
      <c r="BV79" s="84"/>
      <c r="BW79" s="84"/>
      <c r="BX79" s="84"/>
      <c r="BY79" s="84"/>
      <c r="BZ79" s="85"/>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83"/>
      <c r="BM80" s="84"/>
      <c r="BN80" s="84"/>
      <c r="BO80" s="84"/>
      <c r="BP80" s="84"/>
      <c r="BQ80" s="84"/>
      <c r="BR80" s="84"/>
      <c r="BS80" s="84"/>
      <c r="BT80" s="84"/>
      <c r="BU80" s="84"/>
      <c r="BV80" s="84"/>
      <c r="BW80" s="84"/>
      <c r="BX80" s="84"/>
      <c r="BY80" s="84"/>
      <c r="BZ80" s="85"/>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3"/>
      <c r="BM81" s="84"/>
      <c r="BN81" s="84"/>
      <c r="BO81" s="84"/>
      <c r="BP81" s="84"/>
      <c r="BQ81" s="84"/>
      <c r="BR81" s="84"/>
      <c r="BS81" s="84"/>
      <c r="BT81" s="84"/>
      <c r="BU81" s="84"/>
      <c r="BV81" s="84"/>
      <c r="BW81" s="84"/>
      <c r="BX81" s="84"/>
      <c r="BY81" s="84"/>
      <c r="BZ81" s="85"/>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6"/>
      <c r="BM82" s="87"/>
      <c r="BN82" s="87"/>
      <c r="BO82" s="87"/>
      <c r="BP82" s="87"/>
      <c r="BQ82" s="87"/>
      <c r="BR82" s="87"/>
      <c r="BS82" s="87"/>
      <c r="BT82" s="87"/>
      <c r="BU82" s="87"/>
      <c r="BV82" s="87"/>
      <c r="BW82" s="87"/>
      <c r="BX82" s="87"/>
      <c r="BY82" s="87"/>
      <c r="BZ82" s="88"/>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54</v>
      </c>
      <c r="H85" s="26" t="str">
        <f>データ!BO6</f>
        <v>【1,141.75】</v>
      </c>
      <c r="I85" s="26" t="str">
        <f>データ!BZ6</f>
        <v>【54.93】</v>
      </c>
      <c r="J85" s="26" t="str">
        <f>データ!CK6</f>
        <v>【292.18】</v>
      </c>
      <c r="K85" s="26" t="str">
        <f>データ!CV6</f>
        <v>【56.91】</v>
      </c>
      <c r="L85" s="26" t="str">
        <f>データ!DG6</f>
        <v>【74.25】</v>
      </c>
      <c r="M85" s="26" t="s">
        <v>54</v>
      </c>
      <c r="N85" s="26" t="s">
        <v>54</v>
      </c>
      <c r="O85" s="26" t="str">
        <f>データ!EN6</f>
        <v>【0.72】</v>
      </c>
    </row>
  </sheetData>
  <sheetProtection algorithmName="SHA-512" hashValue="bQdwXh6h7Qbn3c6HFBsG5fFITRRx53rft0TlN+3ouy1MqcJyeSPL5FhAS2PcQqBmKIzSwVQmLGRtwhmerhEVIQ==" saltValue="nj5qDXyKVso6OR0JYfNamQ=="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57</v>
      </c>
      <c r="B3" s="29" t="s">
        <v>58</v>
      </c>
      <c r="C3" s="29" t="s">
        <v>59</v>
      </c>
      <c r="D3" s="29" t="s">
        <v>60</v>
      </c>
      <c r="E3" s="29" t="s">
        <v>61</v>
      </c>
      <c r="F3" s="29" t="s">
        <v>62</v>
      </c>
      <c r="G3" s="29" t="s">
        <v>63</v>
      </c>
      <c r="H3" s="76" t="s">
        <v>64</v>
      </c>
      <c r="I3" s="77"/>
      <c r="J3" s="77"/>
      <c r="K3" s="77"/>
      <c r="L3" s="77"/>
      <c r="M3" s="77"/>
      <c r="N3" s="77"/>
      <c r="O3" s="77"/>
      <c r="P3" s="77"/>
      <c r="Q3" s="77"/>
      <c r="R3" s="77"/>
      <c r="S3" s="77"/>
      <c r="T3" s="77"/>
      <c r="U3" s="77"/>
      <c r="V3" s="77"/>
      <c r="W3" s="78"/>
      <c r="X3" s="82" t="s">
        <v>65</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66</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67</v>
      </c>
      <c r="B4" s="30"/>
      <c r="C4" s="30"/>
      <c r="D4" s="30"/>
      <c r="E4" s="30"/>
      <c r="F4" s="30"/>
      <c r="G4" s="30"/>
      <c r="H4" s="79"/>
      <c r="I4" s="80"/>
      <c r="J4" s="80"/>
      <c r="K4" s="80"/>
      <c r="L4" s="80"/>
      <c r="M4" s="80"/>
      <c r="N4" s="80"/>
      <c r="O4" s="80"/>
      <c r="P4" s="80"/>
      <c r="Q4" s="80"/>
      <c r="R4" s="80"/>
      <c r="S4" s="80"/>
      <c r="T4" s="80"/>
      <c r="U4" s="80"/>
      <c r="V4" s="80"/>
      <c r="W4" s="81"/>
      <c r="X4" s="75" t="s">
        <v>68</v>
      </c>
      <c r="Y4" s="75"/>
      <c r="Z4" s="75"/>
      <c r="AA4" s="75"/>
      <c r="AB4" s="75"/>
      <c r="AC4" s="75"/>
      <c r="AD4" s="75"/>
      <c r="AE4" s="75"/>
      <c r="AF4" s="75"/>
      <c r="AG4" s="75"/>
      <c r="AH4" s="75"/>
      <c r="AI4" s="75" t="s">
        <v>69</v>
      </c>
      <c r="AJ4" s="75"/>
      <c r="AK4" s="75"/>
      <c r="AL4" s="75"/>
      <c r="AM4" s="75"/>
      <c r="AN4" s="75"/>
      <c r="AO4" s="75"/>
      <c r="AP4" s="75"/>
      <c r="AQ4" s="75"/>
      <c r="AR4" s="75"/>
      <c r="AS4" s="75"/>
      <c r="AT4" s="75" t="s">
        <v>70</v>
      </c>
      <c r="AU4" s="75"/>
      <c r="AV4" s="75"/>
      <c r="AW4" s="75"/>
      <c r="AX4" s="75"/>
      <c r="AY4" s="75"/>
      <c r="AZ4" s="75"/>
      <c r="BA4" s="75"/>
      <c r="BB4" s="75"/>
      <c r="BC4" s="75"/>
      <c r="BD4" s="75"/>
      <c r="BE4" s="75" t="s">
        <v>71</v>
      </c>
      <c r="BF4" s="75"/>
      <c r="BG4" s="75"/>
      <c r="BH4" s="75"/>
      <c r="BI4" s="75"/>
      <c r="BJ4" s="75"/>
      <c r="BK4" s="75"/>
      <c r="BL4" s="75"/>
      <c r="BM4" s="75"/>
      <c r="BN4" s="75"/>
      <c r="BO4" s="75"/>
      <c r="BP4" s="75" t="s">
        <v>72</v>
      </c>
      <c r="BQ4" s="75"/>
      <c r="BR4" s="75"/>
      <c r="BS4" s="75"/>
      <c r="BT4" s="75"/>
      <c r="BU4" s="75"/>
      <c r="BV4" s="75"/>
      <c r="BW4" s="75"/>
      <c r="BX4" s="75"/>
      <c r="BY4" s="75"/>
      <c r="BZ4" s="75"/>
      <c r="CA4" s="75" t="s">
        <v>73</v>
      </c>
      <c r="CB4" s="75"/>
      <c r="CC4" s="75"/>
      <c r="CD4" s="75"/>
      <c r="CE4" s="75"/>
      <c r="CF4" s="75"/>
      <c r="CG4" s="75"/>
      <c r="CH4" s="75"/>
      <c r="CI4" s="75"/>
      <c r="CJ4" s="75"/>
      <c r="CK4" s="75"/>
      <c r="CL4" s="75" t="s">
        <v>74</v>
      </c>
      <c r="CM4" s="75"/>
      <c r="CN4" s="75"/>
      <c r="CO4" s="75"/>
      <c r="CP4" s="75"/>
      <c r="CQ4" s="75"/>
      <c r="CR4" s="75"/>
      <c r="CS4" s="75"/>
      <c r="CT4" s="75"/>
      <c r="CU4" s="75"/>
      <c r="CV4" s="75"/>
      <c r="CW4" s="75" t="s">
        <v>75</v>
      </c>
      <c r="CX4" s="75"/>
      <c r="CY4" s="75"/>
      <c r="CZ4" s="75"/>
      <c r="DA4" s="75"/>
      <c r="DB4" s="75"/>
      <c r="DC4" s="75"/>
      <c r="DD4" s="75"/>
      <c r="DE4" s="75"/>
      <c r="DF4" s="75"/>
      <c r="DG4" s="75"/>
      <c r="DH4" s="75" t="s">
        <v>76</v>
      </c>
      <c r="DI4" s="75"/>
      <c r="DJ4" s="75"/>
      <c r="DK4" s="75"/>
      <c r="DL4" s="75"/>
      <c r="DM4" s="75"/>
      <c r="DN4" s="75"/>
      <c r="DO4" s="75"/>
      <c r="DP4" s="75"/>
      <c r="DQ4" s="75"/>
      <c r="DR4" s="75"/>
      <c r="DS4" s="75" t="s">
        <v>77</v>
      </c>
      <c r="DT4" s="75"/>
      <c r="DU4" s="75"/>
      <c r="DV4" s="75"/>
      <c r="DW4" s="75"/>
      <c r="DX4" s="75"/>
      <c r="DY4" s="75"/>
      <c r="DZ4" s="75"/>
      <c r="EA4" s="75"/>
      <c r="EB4" s="75"/>
      <c r="EC4" s="75"/>
      <c r="ED4" s="75" t="s">
        <v>78</v>
      </c>
      <c r="EE4" s="75"/>
      <c r="EF4" s="75"/>
      <c r="EG4" s="75"/>
      <c r="EH4" s="75"/>
      <c r="EI4" s="75"/>
      <c r="EJ4" s="75"/>
      <c r="EK4" s="75"/>
      <c r="EL4" s="75"/>
      <c r="EM4" s="75"/>
      <c r="EN4" s="75"/>
    </row>
    <row r="5" spans="1:144" x14ac:dyDescent="0.15">
      <c r="A5" s="28" t="s">
        <v>79</v>
      </c>
      <c r="B5" s="31"/>
      <c r="C5" s="31"/>
      <c r="D5" s="31"/>
      <c r="E5" s="31"/>
      <c r="F5" s="31"/>
      <c r="G5" s="31"/>
      <c r="H5" s="32" t="s">
        <v>80</v>
      </c>
      <c r="I5" s="32" t="s">
        <v>81</v>
      </c>
      <c r="J5" s="32" t="s">
        <v>82</v>
      </c>
      <c r="K5" s="32" t="s">
        <v>83</v>
      </c>
      <c r="L5" s="32" t="s">
        <v>84</v>
      </c>
      <c r="M5" s="32" t="s">
        <v>85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41</v>
      </c>
      <c r="AI5" s="32" t="s">
        <v>96</v>
      </c>
      <c r="AJ5" s="32" t="s">
        <v>97</v>
      </c>
      <c r="AK5" s="32" t="s">
        <v>98</v>
      </c>
      <c r="AL5" s="32" t="s">
        <v>99</v>
      </c>
      <c r="AM5" s="32" t="s">
        <v>100</v>
      </c>
      <c r="AN5" s="32" t="s">
        <v>101</v>
      </c>
      <c r="AO5" s="32" t="s">
        <v>102</v>
      </c>
      <c r="AP5" s="32" t="s">
        <v>103</v>
      </c>
      <c r="AQ5" s="32" t="s">
        <v>104</v>
      </c>
      <c r="AR5" s="32" t="s">
        <v>105</v>
      </c>
      <c r="AS5" s="32" t="s">
        <v>106</v>
      </c>
      <c r="AT5" s="32" t="s">
        <v>96</v>
      </c>
      <c r="AU5" s="32" t="s">
        <v>97</v>
      </c>
      <c r="AV5" s="32" t="s">
        <v>98</v>
      </c>
      <c r="AW5" s="32" t="s">
        <v>99</v>
      </c>
      <c r="AX5" s="32" t="s">
        <v>100</v>
      </c>
      <c r="AY5" s="32" t="s">
        <v>101</v>
      </c>
      <c r="AZ5" s="32" t="s">
        <v>102</v>
      </c>
      <c r="BA5" s="32" t="s">
        <v>103</v>
      </c>
      <c r="BB5" s="32" t="s">
        <v>104</v>
      </c>
      <c r="BC5" s="32" t="s">
        <v>105</v>
      </c>
      <c r="BD5" s="32" t="s">
        <v>106</v>
      </c>
      <c r="BE5" s="32" t="s">
        <v>96</v>
      </c>
      <c r="BF5" s="32" t="s">
        <v>97</v>
      </c>
      <c r="BG5" s="32" t="s">
        <v>98</v>
      </c>
      <c r="BH5" s="32" t="s">
        <v>99</v>
      </c>
      <c r="BI5" s="32" t="s">
        <v>100</v>
      </c>
      <c r="BJ5" s="32" t="s">
        <v>101</v>
      </c>
      <c r="BK5" s="32" t="s">
        <v>102</v>
      </c>
      <c r="BL5" s="32" t="s">
        <v>103</v>
      </c>
      <c r="BM5" s="32" t="s">
        <v>104</v>
      </c>
      <c r="BN5" s="32" t="s">
        <v>105</v>
      </c>
      <c r="BO5" s="32" t="s">
        <v>106</v>
      </c>
      <c r="BP5" s="32" t="s">
        <v>96</v>
      </c>
      <c r="BQ5" s="32" t="s">
        <v>97</v>
      </c>
      <c r="BR5" s="32" t="s">
        <v>98</v>
      </c>
      <c r="BS5" s="32" t="s">
        <v>99</v>
      </c>
      <c r="BT5" s="32" t="s">
        <v>100</v>
      </c>
      <c r="BU5" s="32" t="s">
        <v>101</v>
      </c>
      <c r="BV5" s="32" t="s">
        <v>102</v>
      </c>
      <c r="BW5" s="32" t="s">
        <v>103</v>
      </c>
      <c r="BX5" s="32" t="s">
        <v>104</v>
      </c>
      <c r="BY5" s="32" t="s">
        <v>105</v>
      </c>
      <c r="BZ5" s="32" t="s">
        <v>106</v>
      </c>
      <c r="CA5" s="32" t="s">
        <v>96</v>
      </c>
      <c r="CB5" s="32" t="s">
        <v>97</v>
      </c>
      <c r="CC5" s="32" t="s">
        <v>98</v>
      </c>
      <c r="CD5" s="32" t="s">
        <v>99</v>
      </c>
      <c r="CE5" s="32" t="s">
        <v>100</v>
      </c>
      <c r="CF5" s="32" t="s">
        <v>101</v>
      </c>
      <c r="CG5" s="32" t="s">
        <v>102</v>
      </c>
      <c r="CH5" s="32" t="s">
        <v>103</v>
      </c>
      <c r="CI5" s="32" t="s">
        <v>104</v>
      </c>
      <c r="CJ5" s="32" t="s">
        <v>105</v>
      </c>
      <c r="CK5" s="32" t="s">
        <v>106</v>
      </c>
      <c r="CL5" s="32" t="s">
        <v>96</v>
      </c>
      <c r="CM5" s="32" t="s">
        <v>97</v>
      </c>
      <c r="CN5" s="32" t="s">
        <v>98</v>
      </c>
      <c r="CO5" s="32" t="s">
        <v>99</v>
      </c>
      <c r="CP5" s="32" t="s">
        <v>100</v>
      </c>
      <c r="CQ5" s="32" t="s">
        <v>101</v>
      </c>
      <c r="CR5" s="32" t="s">
        <v>102</v>
      </c>
      <c r="CS5" s="32" t="s">
        <v>103</v>
      </c>
      <c r="CT5" s="32" t="s">
        <v>104</v>
      </c>
      <c r="CU5" s="32" t="s">
        <v>105</v>
      </c>
      <c r="CV5" s="32" t="s">
        <v>106</v>
      </c>
      <c r="CW5" s="32" t="s">
        <v>96</v>
      </c>
      <c r="CX5" s="32" t="s">
        <v>97</v>
      </c>
      <c r="CY5" s="32" t="s">
        <v>98</v>
      </c>
      <c r="CZ5" s="32" t="s">
        <v>99</v>
      </c>
      <c r="DA5" s="32" t="s">
        <v>100</v>
      </c>
      <c r="DB5" s="32" t="s">
        <v>101</v>
      </c>
      <c r="DC5" s="32" t="s">
        <v>102</v>
      </c>
      <c r="DD5" s="32" t="s">
        <v>103</v>
      </c>
      <c r="DE5" s="32" t="s">
        <v>104</v>
      </c>
      <c r="DF5" s="32" t="s">
        <v>105</v>
      </c>
      <c r="DG5" s="32" t="s">
        <v>106</v>
      </c>
      <c r="DH5" s="32" t="s">
        <v>96</v>
      </c>
      <c r="DI5" s="32" t="s">
        <v>97</v>
      </c>
      <c r="DJ5" s="32" t="s">
        <v>98</v>
      </c>
      <c r="DK5" s="32" t="s">
        <v>99</v>
      </c>
      <c r="DL5" s="32" t="s">
        <v>100</v>
      </c>
      <c r="DM5" s="32" t="s">
        <v>101</v>
      </c>
      <c r="DN5" s="32" t="s">
        <v>102</v>
      </c>
      <c r="DO5" s="32" t="s">
        <v>103</v>
      </c>
      <c r="DP5" s="32" t="s">
        <v>104</v>
      </c>
      <c r="DQ5" s="32" t="s">
        <v>105</v>
      </c>
      <c r="DR5" s="32" t="s">
        <v>106</v>
      </c>
      <c r="DS5" s="32" t="s">
        <v>96</v>
      </c>
      <c r="DT5" s="32" t="s">
        <v>97</v>
      </c>
      <c r="DU5" s="32" t="s">
        <v>98</v>
      </c>
      <c r="DV5" s="32" t="s">
        <v>99</v>
      </c>
      <c r="DW5" s="32" t="s">
        <v>100</v>
      </c>
      <c r="DX5" s="32" t="s">
        <v>101</v>
      </c>
      <c r="DY5" s="32" t="s">
        <v>102</v>
      </c>
      <c r="DZ5" s="32" t="s">
        <v>103</v>
      </c>
      <c r="EA5" s="32" t="s">
        <v>104</v>
      </c>
      <c r="EB5" s="32" t="s">
        <v>105</v>
      </c>
      <c r="EC5" s="32" t="s">
        <v>106</v>
      </c>
      <c r="ED5" s="32" t="s">
        <v>96</v>
      </c>
      <c r="EE5" s="32" t="s">
        <v>97</v>
      </c>
      <c r="EF5" s="32" t="s">
        <v>98</v>
      </c>
      <c r="EG5" s="32" t="s">
        <v>99</v>
      </c>
      <c r="EH5" s="32" t="s">
        <v>100</v>
      </c>
      <c r="EI5" s="32" t="s">
        <v>101</v>
      </c>
      <c r="EJ5" s="32" t="s">
        <v>102</v>
      </c>
      <c r="EK5" s="32" t="s">
        <v>103</v>
      </c>
      <c r="EL5" s="32" t="s">
        <v>104</v>
      </c>
      <c r="EM5" s="32" t="s">
        <v>105</v>
      </c>
      <c r="EN5" s="32" t="s">
        <v>106</v>
      </c>
    </row>
    <row r="6" spans="1:144" s="36" customFormat="1" x14ac:dyDescent="0.15">
      <c r="A6" s="28" t="s">
        <v>107</v>
      </c>
      <c r="B6" s="33">
        <f>B7</f>
        <v>2017</v>
      </c>
      <c r="C6" s="33">
        <f t="shared" ref="C6:W6" si="3">C7</f>
        <v>312037</v>
      </c>
      <c r="D6" s="33">
        <f t="shared" si="3"/>
        <v>47</v>
      </c>
      <c r="E6" s="33">
        <f t="shared" si="3"/>
        <v>1</v>
      </c>
      <c r="F6" s="33">
        <f t="shared" si="3"/>
        <v>0</v>
      </c>
      <c r="G6" s="33">
        <f t="shared" si="3"/>
        <v>0</v>
      </c>
      <c r="H6" s="33" t="str">
        <f t="shared" si="3"/>
        <v>鳥取県　倉吉市</v>
      </c>
      <c r="I6" s="33" t="str">
        <f t="shared" si="3"/>
        <v>法非適用</v>
      </c>
      <c r="J6" s="33" t="str">
        <f t="shared" si="3"/>
        <v>水道事業</v>
      </c>
      <c r="K6" s="33" t="str">
        <f t="shared" si="3"/>
        <v>簡易水道事業</v>
      </c>
      <c r="L6" s="33" t="str">
        <f t="shared" si="3"/>
        <v>D2</v>
      </c>
      <c r="M6" s="33" t="str">
        <f t="shared" si="3"/>
        <v>非設置</v>
      </c>
      <c r="N6" s="34" t="str">
        <f t="shared" si="3"/>
        <v>-</v>
      </c>
      <c r="O6" s="34" t="str">
        <f t="shared" si="3"/>
        <v>該当数値なし</v>
      </c>
      <c r="P6" s="34">
        <f t="shared" si="3"/>
        <v>11.56</v>
      </c>
      <c r="Q6" s="34">
        <f t="shared" si="3"/>
        <v>2312</v>
      </c>
      <c r="R6" s="34">
        <f t="shared" si="3"/>
        <v>47755</v>
      </c>
      <c r="S6" s="34">
        <f t="shared" si="3"/>
        <v>272.06</v>
      </c>
      <c r="T6" s="34">
        <f t="shared" si="3"/>
        <v>175.53</v>
      </c>
      <c r="U6" s="34">
        <f t="shared" si="3"/>
        <v>5492</v>
      </c>
      <c r="V6" s="34">
        <f t="shared" si="3"/>
        <v>29.3</v>
      </c>
      <c r="W6" s="34">
        <f t="shared" si="3"/>
        <v>187.44</v>
      </c>
      <c r="X6" s="35">
        <f>IF(X7="",NA(),X7)</f>
        <v>80.06</v>
      </c>
      <c r="Y6" s="35">
        <f t="shared" ref="Y6:AG6" si="4">IF(Y7="",NA(),Y7)</f>
        <v>79.13</v>
      </c>
      <c r="Z6" s="35">
        <f t="shared" si="4"/>
        <v>69.599999999999994</v>
      </c>
      <c r="AA6" s="35">
        <f t="shared" si="4"/>
        <v>76.27</v>
      </c>
      <c r="AB6" s="35">
        <f t="shared" si="4"/>
        <v>80.569999999999993</v>
      </c>
      <c r="AC6" s="35">
        <f t="shared" si="4"/>
        <v>75.709999999999994</v>
      </c>
      <c r="AD6" s="35">
        <f t="shared" si="4"/>
        <v>75.09</v>
      </c>
      <c r="AE6" s="35">
        <f t="shared" si="4"/>
        <v>75.34</v>
      </c>
      <c r="AF6" s="35">
        <f t="shared" si="4"/>
        <v>76.650000000000006</v>
      </c>
      <c r="AG6" s="35">
        <f t="shared" si="4"/>
        <v>73.959999999999994</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1222.23</v>
      </c>
      <c r="BF6" s="35">
        <f t="shared" ref="BF6:BN6" si="7">IF(BF7="",NA(),BF7)</f>
        <v>1201.97</v>
      </c>
      <c r="BG6" s="35">
        <f t="shared" si="7"/>
        <v>1166.08</v>
      </c>
      <c r="BH6" s="35">
        <f t="shared" si="7"/>
        <v>1182.51</v>
      </c>
      <c r="BI6" s="35">
        <f t="shared" si="7"/>
        <v>1104.1500000000001</v>
      </c>
      <c r="BJ6" s="35">
        <f t="shared" si="7"/>
        <v>1167.7</v>
      </c>
      <c r="BK6" s="35">
        <f t="shared" si="7"/>
        <v>1228.58</v>
      </c>
      <c r="BL6" s="35">
        <f t="shared" si="7"/>
        <v>1280.18</v>
      </c>
      <c r="BM6" s="35">
        <f t="shared" si="7"/>
        <v>1346.23</v>
      </c>
      <c r="BN6" s="35">
        <f t="shared" si="7"/>
        <v>1295.06</v>
      </c>
      <c r="BO6" s="34" t="str">
        <f>IF(BO7="","",IF(BO7="-","【-】","【"&amp;SUBSTITUTE(TEXT(BO7,"#,##0.00"),"-","△")&amp;"】"))</f>
        <v>【1,141.75】</v>
      </c>
      <c r="BP6" s="35">
        <f>IF(BP7="",NA(),BP7)</f>
        <v>54.26</v>
      </c>
      <c r="BQ6" s="35">
        <f t="shared" ref="BQ6:BY6" si="8">IF(BQ7="",NA(),BQ7)</f>
        <v>52.25</v>
      </c>
      <c r="BR6" s="35">
        <f t="shared" si="8"/>
        <v>44.39</v>
      </c>
      <c r="BS6" s="35">
        <f t="shared" si="8"/>
        <v>46.5</v>
      </c>
      <c r="BT6" s="35">
        <f t="shared" si="8"/>
        <v>42.15</v>
      </c>
      <c r="BU6" s="35">
        <f t="shared" si="8"/>
        <v>54.43</v>
      </c>
      <c r="BV6" s="35">
        <f t="shared" si="8"/>
        <v>53.81</v>
      </c>
      <c r="BW6" s="35">
        <f t="shared" si="8"/>
        <v>53.62</v>
      </c>
      <c r="BX6" s="35">
        <f t="shared" si="8"/>
        <v>53.41</v>
      </c>
      <c r="BY6" s="35">
        <f t="shared" si="8"/>
        <v>53.29</v>
      </c>
      <c r="BZ6" s="34" t="str">
        <f>IF(BZ7="","",IF(BZ7="-","【-】","【"&amp;SUBSTITUTE(TEXT(BZ7,"#,##0.00"),"-","△")&amp;"】"))</f>
        <v>【54.93】</v>
      </c>
      <c r="CA6" s="35">
        <f>IF(CA7="",NA(),CA7)</f>
        <v>258.14999999999998</v>
      </c>
      <c r="CB6" s="35">
        <f t="shared" ref="CB6:CJ6" si="9">IF(CB7="",NA(),CB7)</f>
        <v>274.07</v>
      </c>
      <c r="CC6" s="35">
        <f t="shared" si="9"/>
        <v>322.12</v>
      </c>
      <c r="CD6" s="35">
        <f t="shared" si="9"/>
        <v>306.61</v>
      </c>
      <c r="CE6" s="35">
        <f t="shared" si="9"/>
        <v>337.28</v>
      </c>
      <c r="CF6" s="35">
        <f t="shared" si="9"/>
        <v>279.8</v>
      </c>
      <c r="CG6" s="35">
        <f t="shared" si="9"/>
        <v>284.64999999999998</v>
      </c>
      <c r="CH6" s="35">
        <f t="shared" si="9"/>
        <v>287.7</v>
      </c>
      <c r="CI6" s="35">
        <f t="shared" si="9"/>
        <v>277.39999999999998</v>
      </c>
      <c r="CJ6" s="35">
        <f t="shared" si="9"/>
        <v>259.02</v>
      </c>
      <c r="CK6" s="34" t="str">
        <f>IF(CK7="","",IF(CK7="-","【-】","【"&amp;SUBSTITUTE(TEXT(CK7,"#,##0.00"),"-","△")&amp;"】"))</f>
        <v>【292.18】</v>
      </c>
      <c r="CL6" s="35">
        <f>IF(CL7="",NA(),CL7)</f>
        <v>58.04</v>
      </c>
      <c r="CM6" s="35">
        <f t="shared" ref="CM6:CU6" si="10">IF(CM7="",NA(),CM7)</f>
        <v>44.78</v>
      </c>
      <c r="CN6" s="35">
        <f t="shared" si="10"/>
        <v>43.96</v>
      </c>
      <c r="CO6" s="35">
        <f t="shared" si="10"/>
        <v>49.4</v>
      </c>
      <c r="CP6" s="35">
        <f t="shared" si="10"/>
        <v>44.08</v>
      </c>
      <c r="CQ6" s="35">
        <f t="shared" si="10"/>
        <v>60.17</v>
      </c>
      <c r="CR6" s="35">
        <f t="shared" si="10"/>
        <v>58.96</v>
      </c>
      <c r="CS6" s="35">
        <f t="shared" si="10"/>
        <v>58.1</v>
      </c>
      <c r="CT6" s="35">
        <f t="shared" si="10"/>
        <v>56.19</v>
      </c>
      <c r="CU6" s="35">
        <f t="shared" si="10"/>
        <v>56.65</v>
      </c>
      <c r="CV6" s="34" t="str">
        <f>IF(CV7="","",IF(CV7="-","【-】","【"&amp;SUBSTITUTE(TEXT(CV7,"#,##0.00"),"-","△")&amp;"】"))</f>
        <v>【56.91】</v>
      </c>
      <c r="CW6" s="35">
        <f>IF(CW7="",NA(),CW7)</f>
        <v>66.56</v>
      </c>
      <c r="CX6" s="35">
        <f t="shared" ref="CX6:DF6" si="11">IF(CX7="",NA(),CX7)</f>
        <v>66.540000000000006</v>
      </c>
      <c r="CY6" s="35">
        <f t="shared" si="11"/>
        <v>68.3</v>
      </c>
      <c r="CZ6" s="35">
        <f t="shared" si="11"/>
        <v>58.12</v>
      </c>
      <c r="DA6" s="35">
        <f t="shared" si="11"/>
        <v>66.39</v>
      </c>
      <c r="DB6" s="35">
        <f t="shared" si="11"/>
        <v>76.680000000000007</v>
      </c>
      <c r="DC6" s="35">
        <f t="shared" si="11"/>
        <v>76.58</v>
      </c>
      <c r="DD6" s="35">
        <f t="shared" si="11"/>
        <v>76.69</v>
      </c>
      <c r="DE6" s="35">
        <f t="shared" si="11"/>
        <v>77.180000000000007</v>
      </c>
      <c r="DF6" s="35">
        <f t="shared" si="11"/>
        <v>76.13</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5">
        <f>IF(ED7="",NA(),ED7)</f>
        <v>0.32</v>
      </c>
      <c r="EE6" s="35">
        <f t="shared" ref="EE6:EM6" si="14">IF(EE7="",NA(),EE7)</f>
        <v>0.33</v>
      </c>
      <c r="EF6" s="35">
        <f t="shared" si="14"/>
        <v>0.38</v>
      </c>
      <c r="EG6" s="35">
        <f t="shared" si="14"/>
        <v>0.37</v>
      </c>
      <c r="EH6" s="35">
        <f t="shared" si="14"/>
        <v>0.3</v>
      </c>
      <c r="EI6" s="35">
        <f t="shared" si="14"/>
        <v>0.89</v>
      </c>
      <c r="EJ6" s="35">
        <f t="shared" si="14"/>
        <v>0.98</v>
      </c>
      <c r="EK6" s="35">
        <f t="shared" si="14"/>
        <v>0.76</v>
      </c>
      <c r="EL6" s="35">
        <f t="shared" si="14"/>
        <v>0.8</v>
      </c>
      <c r="EM6" s="35">
        <f t="shared" si="14"/>
        <v>0.96</v>
      </c>
      <c r="EN6" s="34" t="str">
        <f>IF(EN7="","",IF(EN7="-","【-】","【"&amp;SUBSTITUTE(TEXT(EN7,"#,##0.00"),"-","△")&amp;"】"))</f>
        <v>【0.72】</v>
      </c>
    </row>
    <row r="7" spans="1:144" s="36" customFormat="1" x14ac:dyDescent="0.15">
      <c r="A7" s="28"/>
      <c r="B7" s="37">
        <v>2017</v>
      </c>
      <c r="C7" s="37">
        <v>312037</v>
      </c>
      <c r="D7" s="37">
        <v>47</v>
      </c>
      <c r="E7" s="37">
        <v>1</v>
      </c>
      <c r="F7" s="37">
        <v>0</v>
      </c>
      <c r="G7" s="37">
        <v>0</v>
      </c>
      <c r="H7" s="37" t="s">
        <v>108</v>
      </c>
      <c r="I7" s="37" t="s">
        <v>109</v>
      </c>
      <c r="J7" s="37" t="s">
        <v>110</v>
      </c>
      <c r="K7" s="37" t="s">
        <v>111</v>
      </c>
      <c r="L7" s="37" t="s">
        <v>112</v>
      </c>
      <c r="M7" s="37" t="s">
        <v>113</v>
      </c>
      <c r="N7" s="38" t="s">
        <v>114</v>
      </c>
      <c r="O7" s="38" t="s">
        <v>115</v>
      </c>
      <c r="P7" s="38">
        <v>11.56</v>
      </c>
      <c r="Q7" s="38">
        <v>2312</v>
      </c>
      <c r="R7" s="38">
        <v>47755</v>
      </c>
      <c r="S7" s="38">
        <v>272.06</v>
      </c>
      <c r="T7" s="38">
        <v>175.53</v>
      </c>
      <c r="U7" s="38">
        <v>5492</v>
      </c>
      <c r="V7" s="38">
        <v>29.3</v>
      </c>
      <c r="W7" s="38">
        <v>187.44</v>
      </c>
      <c r="X7" s="38">
        <v>80.06</v>
      </c>
      <c r="Y7" s="38">
        <v>79.13</v>
      </c>
      <c r="Z7" s="38">
        <v>69.599999999999994</v>
      </c>
      <c r="AA7" s="38">
        <v>76.27</v>
      </c>
      <c r="AB7" s="38">
        <v>80.569999999999993</v>
      </c>
      <c r="AC7" s="38">
        <v>75.709999999999994</v>
      </c>
      <c r="AD7" s="38">
        <v>75.09</v>
      </c>
      <c r="AE7" s="38">
        <v>75.34</v>
      </c>
      <c r="AF7" s="38">
        <v>76.650000000000006</v>
      </c>
      <c r="AG7" s="38">
        <v>73.959999999999994</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1222.23</v>
      </c>
      <c r="BF7" s="38">
        <v>1201.97</v>
      </c>
      <c r="BG7" s="38">
        <v>1166.08</v>
      </c>
      <c r="BH7" s="38">
        <v>1182.51</v>
      </c>
      <c r="BI7" s="38">
        <v>1104.1500000000001</v>
      </c>
      <c r="BJ7" s="38">
        <v>1167.7</v>
      </c>
      <c r="BK7" s="38">
        <v>1228.58</v>
      </c>
      <c r="BL7" s="38">
        <v>1280.18</v>
      </c>
      <c r="BM7" s="38">
        <v>1346.23</v>
      </c>
      <c r="BN7" s="38">
        <v>1295.06</v>
      </c>
      <c r="BO7" s="38">
        <v>1141.75</v>
      </c>
      <c r="BP7" s="38">
        <v>54.26</v>
      </c>
      <c r="BQ7" s="38">
        <v>52.25</v>
      </c>
      <c r="BR7" s="38">
        <v>44.39</v>
      </c>
      <c r="BS7" s="38">
        <v>46.5</v>
      </c>
      <c r="BT7" s="38">
        <v>42.15</v>
      </c>
      <c r="BU7" s="38">
        <v>54.43</v>
      </c>
      <c r="BV7" s="38">
        <v>53.81</v>
      </c>
      <c r="BW7" s="38">
        <v>53.62</v>
      </c>
      <c r="BX7" s="38">
        <v>53.41</v>
      </c>
      <c r="BY7" s="38">
        <v>53.29</v>
      </c>
      <c r="BZ7" s="38">
        <v>54.93</v>
      </c>
      <c r="CA7" s="38">
        <v>258.14999999999998</v>
      </c>
      <c r="CB7" s="38">
        <v>274.07</v>
      </c>
      <c r="CC7" s="38">
        <v>322.12</v>
      </c>
      <c r="CD7" s="38">
        <v>306.61</v>
      </c>
      <c r="CE7" s="38">
        <v>337.28</v>
      </c>
      <c r="CF7" s="38">
        <v>279.8</v>
      </c>
      <c r="CG7" s="38">
        <v>284.64999999999998</v>
      </c>
      <c r="CH7" s="38">
        <v>287.7</v>
      </c>
      <c r="CI7" s="38">
        <v>277.39999999999998</v>
      </c>
      <c r="CJ7" s="38">
        <v>259.02</v>
      </c>
      <c r="CK7" s="38">
        <v>292.18</v>
      </c>
      <c r="CL7" s="38">
        <v>58.04</v>
      </c>
      <c r="CM7" s="38">
        <v>44.78</v>
      </c>
      <c r="CN7" s="38">
        <v>43.96</v>
      </c>
      <c r="CO7" s="38">
        <v>49.4</v>
      </c>
      <c r="CP7" s="38">
        <v>44.08</v>
      </c>
      <c r="CQ7" s="38">
        <v>60.17</v>
      </c>
      <c r="CR7" s="38">
        <v>58.96</v>
      </c>
      <c r="CS7" s="38">
        <v>58.1</v>
      </c>
      <c r="CT7" s="38">
        <v>56.19</v>
      </c>
      <c r="CU7" s="38">
        <v>56.65</v>
      </c>
      <c r="CV7" s="38">
        <v>56.91</v>
      </c>
      <c r="CW7" s="38">
        <v>66.56</v>
      </c>
      <c r="CX7" s="38">
        <v>66.540000000000006</v>
      </c>
      <c r="CY7" s="38">
        <v>68.3</v>
      </c>
      <c r="CZ7" s="38">
        <v>58.12</v>
      </c>
      <c r="DA7" s="38">
        <v>66.39</v>
      </c>
      <c r="DB7" s="38">
        <v>76.680000000000007</v>
      </c>
      <c r="DC7" s="38">
        <v>76.58</v>
      </c>
      <c r="DD7" s="38">
        <v>76.69</v>
      </c>
      <c r="DE7" s="38">
        <v>77.180000000000007</v>
      </c>
      <c r="DF7" s="38">
        <v>76.13</v>
      </c>
      <c r="DG7" s="38">
        <v>74.25</v>
      </c>
      <c r="DH7" s="38"/>
      <c r="DI7" s="38"/>
      <c r="DJ7" s="38"/>
      <c r="DK7" s="38"/>
      <c r="DL7" s="38"/>
      <c r="DM7" s="38"/>
      <c r="DN7" s="38"/>
      <c r="DO7" s="38"/>
      <c r="DP7" s="38"/>
      <c r="DQ7" s="38"/>
      <c r="DR7" s="38"/>
      <c r="DS7" s="38"/>
      <c r="DT7" s="38"/>
      <c r="DU7" s="38"/>
      <c r="DV7" s="38"/>
      <c r="DW7" s="38"/>
      <c r="DX7" s="38"/>
      <c r="DY7" s="38"/>
      <c r="DZ7" s="38"/>
      <c r="EA7" s="38"/>
      <c r="EB7" s="38"/>
      <c r="EC7" s="38"/>
      <c r="ED7" s="38">
        <v>0.32</v>
      </c>
      <c r="EE7" s="38">
        <v>0.33</v>
      </c>
      <c r="EF7" s="38">
        <v>0.38</v>
      </c>
      <c r="EG7" s="38">
        <v>0.37</v>
      </c>
      <c r="EH7" s="38">
        <v>0.3</v>
      </c>
      <c r="EI7" s="38">
        <v>0.89</v>
      </c>
      <c r="EJ7" s="38">
        <v>0.98</v>
      </c>
      <c r="EK7" s="38">
        <v>0.76</v>
      </c>
      <c r="EL7" s="38">
        <v>0.8</v>
      </c>
      <c r="EM7" s="38">
        <v>0.96</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116</v>
      </c>
      <c r="C9" s="40" t="s">
        <v>117</v>
      </c>
      <c r="D9" s="40" t="s">
        <v>118</v>
      </c>
      <c r="E9" s="40" t="s">
        <v>119</v>
      </c>
      <c r="F9" s="40" t="s">
        <v>120</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